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m.kat.diev.2005" sheetId="1" r:id="rId1"/>
    <sheet name="2008,2009,2010" sheetId="2" r:id="rId2"/>
    <sheet name="2005,2006,2007" sheetId="3" r:id="rId3"/>
    <sheet name="List1" sheetId="4" r:id="rId4"/>
    <sheet name="2006 dievč." sheetId="5" r:id="rId5"/>
    <sheet name="diev. 2007" sheetId="6" r:id="rId6"/>
    <sheet name="ch 2005" sheetId="7" r:id="rId7"/>
    <sheet name="ch2006" sheetId="8" r:id="rId8"/>
    <sheet name="2007 " sheetId="9" r:id="rId9"/>
  </sheets>
  <definedNames/>
  <calcPr fullCalcOnLoad="1"/>
</workbook>
</file>

<file path=xl/sharedStrings.xml><?xml version="1.0" encoding="utf-8"?>
<sst xmlns="http://schemas.openxmlformats.org/spreadsheetml/2006/main" count="1262" uniqueCount="122">
  <si>
    <t>por</t>
  </si>
  <si>
    <t>Meno</t>
  </si>
  <si>
    <t>Rok
nar.</t>
  </si>
  <si>
    <t>Klub</t>
  </si>
  <si>
    <t>Tel.
hm.</t>
  </si>
  <si>
    <t>Hod plnou loptou (dm)</t>
  </si>
  <si>
    <t>Trojskok (dm)</t>
  </si>
  <si>
    <t>Trh</t>
  </si>
  <si>
    <t>Nadhod</t>
  </si>
  <si>
    <t>Hod plnou loptou</t>
  </si>
  <si>
    <t xml:space="preserve">Trojskok </t>
  </si>
  <si>
    <t>Dvojboj</t>
  </si>
  <si>
    <t>Štvorboj</t>
  </si>
  <si>
    <t>1. pok.</t>
  </si>
  <si>
    <t>2. pok.</t>
  </si>
  <si>
    <t>3. pok.</t>
  </si>
  <si>
    <t>Kg</t>
  </si>
  <si>
    <t>Body</t>
  </si>
  <si>
    <t>Spolu</t>
  </si>
  <si>
    <t>Medzinárodný turnaj detí BB</t>
  </si>
  <si>
    <t>Hmotnostná kategória do 40 kg dievčatá 2006</t>
  </si>
  <si>
    <t>KTN</t>
  </si>
  <si>
    <t>Laura Svrčková</t>
  </si>
  <si>
    <t>Hmotnostná kategória do 38 kg chlapci 2005</t>
  </si>
  <si>
    <t>Hmotnostná kategória do 45 kg chlapci 2005</t>
  </si>
  <si>
    <t>Hmotnostná kategória do +53 kg chlapci 2005</t>
  </si>
  <si>
    <t>Hmotnostná kategória do +53 kg chlapci 2006</t>
  </si>
  <si>
    <t>Hmotnostná kategória do 45 kg chlapci 2006</t>
  </si>
  <si>
    <t>Hmotnostná kategória do 38 kg chlapci 2006</t>
  </si>
  <si>
    <t>Hmotnostná kategória do 30 kg  chlapci 2006</t>
  </si>
  <si>
    <t>Hmotnostná kategória do 30 kg  chlapci 2007</t>
  </si>
  <si>
    <t>Hmotnostná kategória do 38 kg chlapci 2007</t>
  </si>
  <si>
    <t>Hmotnostná kategória do 28 kg dievčatá 2007</t>
  </si>
  <si>
    <t>Hmotnostná kategória do +50 kg dievčatá 2006</t>
  </si>
  <si>
    <t>Hmotnostná kategória do 50 kg dievčatá 2006</t>
  </si>
  <si>
    <t>Hmotnostná kategória do 33 kg dievčatá 2006</t>
  </si>
  <si>
    <t>Hmotnostná kategória do 28 kg dievčatá 2006</t>
  </si>
  <si>
    <t>Hmotnostná kategória do +50 kg dievčatá 2005</t>
  </si>
  <si>
    <t>Hmotnostná kategória do 50 kg dievčatá 2005</t>
  </si>
  <si>
    <t>Hmotnostná kategória do 40g dievčatá 2005</t>
  </si>
  <si>
    <t>Hmotnostná kategória do 33 kg dievčatá 2005</t>
  </si>
  <si>
    <t>1.</t>
  </si>
  <si>
    <t>2.</t>
  </si>
  <si>
    <t>3.</t>
  </si>
  <si>
    <t>Linda Svrčková</t>
  </si>
  <si>
    <t>Richard Kozel</t>
  </si>
  <si>
    <t>Diana Brodová</t>
  </si>
  <si>
    <t>KNK</t>
  </si>
  <si>
    <t>Vlado Macura</t>
  </si>
  <si>
    <t>Martin Franek</t>
  </si>
  <si>
    <t>Andrej Trúchly</t>
  </si>
  <si>
    <t>František Krejčí</t>
  </si>
  <si>
    <t>Karolína Kozlová</t>
  </si>
  <si>
    <t>Ost</t>
  </si>
  <si>
    <t>Ost.</t>
  </si>
  <si>
    <t>Martin Šimek</t>
  </si>
  <si>
    <t>David Teplíček</t>
  </si>
  <si>
    <t>Boh.</t>
  </si>
  <si>
    <t>Martin Panák</t>
  </si>
  <si>
    <t>Pnm</t>
  </si>
  <si>
    <t>Tomáš Kostolanský</t>
  </si>
  <si>
    <t>PNM</t>
  </si>
  <si>
    <t>Matúš Topolčány</t>
  </si>
  <si>
    <t>Marián Topolčány</t>
  </si>
  <si>
    <t>Viktoria Sladklová</t>
  </si>
  <si>
    <t>SE</t>
  </si>
  <si>
    <t>Juraj Šrámek</t>
  </si>
  <si>
    <t>4.</t>
  </si>
  <si>
    <t>Viktória Blanáriková</t>
  </si>
  <si>
    <t>5</t>
  </si>
  <si>
    <t>6</t>
  </si>
  <si>
    <t>7</t>
  </si>
  <si>
    <t>8</t>
  </si>
  <si>
    <t>Lenka Vrbová</t>
  </si>
  <si>
    <t>Michal Kubica</t>
  </si>
  <si>
    <t>Denis Balaban</t>
  </si>
  <si>
    <t>Michal Balaban</t>
  </si>
  <si>
    <t>BOB</t>
  </si>
  <si>
    <t>Marek Špuler</t>
  </si>
  <si>
    <t>Markus Balaban</t>
  </si>
  <si>
    <t>Michal Kačerík </t>
  </si>
  <si>
    <t>KNM</t>
  </si>
  <si>
    <t>Liana Gočová</t>
  </si>
  <si>
    <t>Nina Bombová</t>
  </si>
  <si>
    <t>Matúš Kubík</t>
  </si>
  <si>
    <t>Markus Beňadik </t>
  </si>
  <si>
    <t>10.</t>
  </si>
  <si>
    <t>Lukáš Zajvald</t>
  </si>
  <si>
    <t>3</t>
  </si>
  <si>
    <t>4</t>
  </si>
  <si>
    <t>9</t>
  </si>
  <si>
    <t>10</t>
  </si>
  <si>
    <t>11</t>
  </si>
  <si>
    <t>12</t>
  </si>
  <si>
    <t>13.</t>
  </si>
  <si>
    <t>14.</t>
  </si>
  <si>
    <t>15.</t>
  </si>
  <si>
    <t>16.</t>
  </si>
  <si>
    <t>17.</t>
  </si>
  <si>
    <t>18.</t>
  </si>
  <si>
    <t>19.</t>
  </si>
  <si>
    <t>20.</t>
  </si>
  <si>
    <t>Andrej Zenka</t>
  </si>
  <si>
    <t>GNM</t>
  </si>
  <si>
    <t>Amália Zenková</t>
  </si>
  <si>
    <t>SMO</t>
  </si>
  <si>
    <t>SEN</t>
  </si>
  <si>
    <t>BOH</t>
  </si>
  <si>
    <t>Michaela Múdra</t>
  </si>
  <si>
    <t>Liana Husáková</t>
  </si>
  <si>
    <t>Oleg Nagy</t>
  </si>
  <si>
    <t>Michaela Havjerová</t>
  </si>
  <si>
    <t>Jakub Husárik</t>
  </si>
  <si>
    <t>11.</t>
  </si>
  <si>
    <t>Diana Husáriková</t>
  </si>
  <si>
    <t>21.</t>
  </si>
  <si>
    <t>Zajvald Michal</t>
  </si>
  <si>
    <t>n</t>
  </si>
  <si>
    <t>Viktoria Sládková</t>
  </si>
  <si>
    <t>Liliana Gočová</t>
  </si>
  <si>
    <t>Miska Havjerová</t>
  </si>
  <si>
    <t>Ondrej Zenka</t>
  </si>
</sst>
</file>

<file path=xl/styles.xml><?xml version="1.0" encoding="utf-8"?>
<styleSheet xmlns="http://schemas.openxmlformats.org/spreadsheetml/2006/main">
  <numFmts count="5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mmm/yyyy"/>
    <numFmt numFmtId="197" formatCode="\P\r\a\vd\a;&quot;Pravda&quot;;&quot;Nepravda&quot;"/>
    <numFmt numFmtId="198" formatCode="[$€-2]\ #\ ##,000_);[Red]\([$¥€-2]\ #\ ##,000\)"/>
    <numFmt numFmtId="199" formatCode="0.0"/>
    <numFmt numFmtId="200" formatCode="yy/mm/dd"/>
    <numFmt numFmtId="201" formatCode="0.0000"/>
    <numFmt numFmtId="202" formatCode="[$-41B]d\.\ mmmm\ yyyy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¥€-2]\ #\ ##,000_);[Red]\([$€-2]\ #\ ##,000\)"/>
    <numFmt numFmtId="207" formatCode="_-* #,##0.000\ _K_č_-;\-* #,##0.000\ _K_č_-;_-* &quot;-&quot;??\ _K_č_-;_-@_-"/>
  </numFmts>
  <fonts count="53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26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name val="Avinion"/>
      <family val="0"/>
    </font>
    <font>
      <sz val="12"/>
      <name val="Arial CE"/>
      <family val="2"/>
    </font>
    <font>
      <sz val="16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26"/>
      <color indexed="10"/>
      <name val="Times New Roman"/>
      <family val="1"/>
    </font>
    <font>
      <sz val="10"/>
      <color indexed="10"/>
      <name val="Times New Roman"/>
      <family val="1"/>
    </font>
    <font>
      <sz val="16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 style="thin"/>
    </border>
    <border>
      <left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1" applyNumberFormat="0" applyFill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16" borderId="2" applyNumberFormat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10" fillId="0" borderId="0" applyNumberFormat="0" applyFill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201" fontId="11" fillId="0" borderId="0">
      <alignment vertical="center"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32" fillId="0" borderId="7" applyNumberFormat="0" applyFill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7" borderId="8" applyNumberFormat="0" applyAlignment="0" applyProtection="0"/>
    <xf numFmtId="0" fontId="36" fillId="19" borderId="8" applyNumberFormat="0" applyAlignment="0" applyProtection="0"/>
    <xf numFmtId="0" fontId="37" fillId="19" borderId="9" applyNumberFormat="0" applyAlignment="0" applyProtection="0"/>
    <xf numFmtId="0" fontId="38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298">
    <xf numFmtId="0" fontId="0" fillId="0" borderId="0" xfId="0" applyAlignment="1">
      <alignment/>
    </xf>
    <xf numFmtId="1" fontId="8" fillId="17" borderId="10" xfId="51" applyNumberFormat="1" applyFont="1" applyFill="1" applyBorder="1" applyAlignment="1">
      <alignment horizontal="center" vertical="center"/>
      <protection/>
    </xf>
    <xf numFmtId="1" fontId="9" fillId="17" borderId="10" xfId="51" applyNumberFormat="1" applyFont="1" applyFill="1" applyBorder="1" applyAlignment="1">
      <alignment horizontal="center" vertical="center"/>
      <protection/>
    </xf>
    <xf numFmtId="0" fontId="5" fillId="17" borderId="10" xfId="51" applyNumberFormat="1" applyFont="1" applyFill="1" applyBorder="1" applyAlignment="1">
      <alignment horizontal="center" vertical="center"/>
      <protection/>
    </xf>
    <xf numFmtId="0" fontId="7" fillId="0" borderId="10" xfId="47" applyFont="1" applyFill="1" applyBorder="1" applyAlignment="1">
      <alignment vertical="center"/>
    </xf>
    <xf numFmtId="0" fontId="39" fillId="0" borderId="10" xfId="0" applyFont="1" applyBorder="1" applyAlignment="1">
      <alignment horizontal="left" vertical="center"/>
    </xf>
    <xf numFmtId="0" fontId="4" fillId="0" borderId="10" xfId="49" applyFont="1" applyFill="1" applyBorder="1" applyAlignment="1">
      <alignment horizontal="center" vertical="center"/>
      <protection/>
    </xf>
    <xf numFmtId="2" fontId="4" fillId="0" borderId="10" xfId="48" applyNumberFormat="1" applyFont="1" applyBorder="1" applyAlignment="1">
      <alignment horizontal="center" vertical="center"/>
      <protection/>
    </xf>
    <xf numFmtId="2" fontId="13" fillId="0" borderId="11" xfId="48" applyNumberFormat="1" applyFont="1" applyBorder="1" applyAlignment="1">
      <alignment horizontal="center" vertical="center"/>
      <protection/>
    </xf>
    <xf numFmtId="2" fontId="13" fillId="0" borderId="10" xfId="48" applyNumberFormat="1" applyFont="1" applyBorder="1" applyAlignment="1">
      <alignment horizontal="center" vertical="center"/>
      <protection/>
    </xf>
    <xf numFmtId="2" fontId="13" fillId="0" borderId="12" xfId="48" applyNumberFormat="1" applyFont="1" applyBorder="1" applyAlignment="1">
      <alignment horizontal="center" vertical="center"/>
      <protection/>
    </xf>
    <xf numFmtId="2" fontId="14" fillId="0" borderId="11" xfId="48" applyNumberFormat="1" applyFont="1" applyBorder="1" applyAlignment="1">
      <alignment horizontal="center" vertical="center"/>
      <protection/>
    </xf>
    <xf numFmtId="2" fontId="14" fillId="0" borderId="10" xfId="48" applyNumberFormat="1" applyFont="1" applyBorder="1" applyAlignment="1">
      <alignment horizontal="center" vertical="center"/>
      <protection/>
    </xf>
    <xf numFmtId="2" fontId="14" fillId="0" borderId="12" xfId="48" applyNumberFormat="1" applyFont="1" applyBorder="1" applyAlignment="1">
      <alignment horizontal="center" vertical="center"/>
      <protection/>
    </xf>
    <xf numFmtId="0" fontId="7" fillId="0" borderId="10" xfId="51" applyNumberFormat="1" applyFont="1" applyFill="1" applyBorder="1" applyAlignment="1">
      <alignment horizontal="center" vertical="center"/>
      <protection/>
    </xf>
    <xf numFmtId="0" fontId="7" fillId="0" borderId="10" xfId="52" applyNumberFormat="1" applyFont="1" applyFill="1" applyBorder="1" applyAlignment="1">
      <alignment horizontal="center" vertical="center"/>
      <protection/>
    </xf>
    <xf numFmtId="0" fontId="7" fillId="19" borderId="10" xfId="52" applyNumberFormat="1" applyFont="1" applyFill="1" applyBorder="1" applyAlignment="1">
      <alignment horizontal="center" vertical="center"/>
      <protection/>
    </xf>
    <xf numFmtId="199" fontId="13" fillId="0" borderId="10" xfId="51" applyNumberFormat="1" applyFont="1" applyFill="1" applyBorder="1" applyAlignment="1">
      <alignment horizontal="center" vertical="center"/>
      <protection/>
    </xf>
    <xf numFmtId="199" fontId="14" fillId="0" borderId="10" xfId="51" applyNumberFormat="1" applyFont="1" applyFill="1" applyBorder="1" applyAlignment="1">
      <alignment horizontal="center" vertical="center"/>
      <protection/>
    </xf>
    <xf numFmtId="1" fontId="7" fillId="0" borderId="10" xfId="51" applyNumberFormat="1" applyFont="1" applyFill="1" applyBorder="1" applyAlignment="1">
      <alignment horizontal="center" vertical="center"/>
      <protection/>
    </xf>
    <xf numFmtId="1" fontId="7" fillId="2" borderId="10" xfId="51" applyNumberFormat="1" applyFont="1" applyFill="1" applyBorder="1" applyAlignment="1">
      <alignment horizontal="center" vertical="center"/>
      <protection/>
    </xf>
    <xf numFmtId="0" fontId="15" fillId="0" borderId="10" xfId="49" applyFont="1" applyFill="1" applyBorder="1" applyAlignment="1">
      <alignment horizontal="center" vertical="center"/>
      <protection/>
    </xf>
    <xf numFmtId="2" fontId="15" fillId="0" borderId="10" xfId="48" applyNumberFormat="1" applyFont="1" applyBorder="1" applyAlignment="1">
      <alignment horizontal="center" vertical="center"/>
      <protection/>
    </xf>
    <xf numFmtId="0" fontId="7" fillId="0" borderId="0" xfId="47" applyFont="1" applyFill="1" applyBorder="1" applyAlignment="1">
      <alignment vertical="center"/>
    </xf>
    <xf numFmtId="0" fontId="7" fillId="0" borderId="0" xfId="51" applyNumberFormat="1" applyFont="1" applyFill="1" applyBorder="1" applyAlignment="1">
      <alignment horizontal="center" vertical="center"/>
      <protection/>
    </xf>
    <xf numFmtId="0" fontId="7" fillId="0" borderId="0" xfId="52" applyNumberFormat="1" applyFont="1" applyFill="1" applyBorder="1" applyAlignment="1">
      <alignment horizontal="center"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5" fillId="0" borderId="0" xfId="51" applyNumberFormat="1" applyFont="1" applyFill="1" applyBorder="1" applyAlignment="1">
      <alignment horizontal="center" vertical="center"/>
      <protection/>
    </xf>
    <xf numFmtId="2" fontId="15" fillId="0" borderId="0" xfId="48" applyNumberFormat="1" applyFont="1" applyFill="1" applyBorder="1" applyAlignment="1">
      <alignment horizontal="center" vertical="center"/>
      <protection/>
    </xf>
    <xf numFmtId="2" fontId="4" fillId="0" borderId="0" xfId="48" applyNumberFormat="1" applyFont="1" applyFill="1" applyBorder="1" applyAlignment="1">
      <alignment horizontal="center" vertical="center"/>
      <protection/>
    </xf>
    <xf numFmtId="1" fontId="5" fillId="0" borderId="0" xfId="51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left" vertical="center"/>
    </xf>
    <xf numFmtId="2" fontId="7" fillId="0" borderId="0" xfId="48" applyNumberFormat="1" applyFont="1" applyFill="1" applyBorder="1" applyAlignment="1">
      <alignment horizontal="center" vertical="center"/>
      <protection/>
    </xf>
    <xf numFmtId="199" fontId="7" fillId="0" borderId="0" xfId="51" applyNumberFormat="1" applyFont="1" applyFill="1" applyBorder="1" applyAlignment="1">
      <alignment horizontal="center" vertical="center"/>
      <protection/>
    </xf>
    <xf numFmtId="0" fontId="41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199" fontId="0" fillId="0" borderId="0" xfId="0" applyNumberFormat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195" fontId="0" fillId="0" borderId="0" xfId="34" applyFont="1" applyAlignment="1">
      <alignment horizontal="center"/>
    </xf>
    <xf numFmtId="0" fontId="39" fillId="0" borderId="10" xfId="0" applyNumberFormat="1" applyFont="1" applyBorder="1" applyAlignment="1">
      <alignment horizontal="center" vertical="center"/>
    </xf>
    <xf numFmtId="0" fontId="7" fillId="0" borderId="10" xfId="49" applyFont="1" applyFill="1" applyBorder="1" applyAlignment="1">
      <alignment horizontal="center" vertical="center"/>
      <protection/>
    </xf>
    <xf numFmtId="1" fontId="8" fillId="17" borderId="13" xfId="51" applyNumberFormat="1" applyFont="1" applyFill="1" applyBorder="1" applyAlignment="1">
      <alignment horizontal="center" vertical="center"/>
      <protection/>
    </xf>
    <xf numFmtId="1" fontId="9" fillId="17" borderId="13" xfId="51" applyNumberFormat="1" applyFont="1" applyFill="1" applyBorder="1" applyAlignment="1">
      <alignment horizontal="center" vertical="center"/>
      <protection/>
    </xf>
    <xf numFmtId="0" fontId="5" fillId="17" borderId="13" xfId="51" applyNumberFormat="1" applyFont="1" applyFill="1" applyBorder="1" applyAlignment="1">
      <alignment horizontal="center" vertical="center"/>
      <protection/>
    </xf>
    <xf numFmtId="2" fontId="15" fillId="0" borderId="14" xfId="48" applyNumberFormat="1" applyFont="1" applyBorder="1" applyAlignment="1">
      <alignment horizontal="center" vertical="center"/>
      <protection/>
    </xf>
    <xf numFmtId="0" fontId="7" fillId="0" borderId="14" xfId="51" applyNumberFormat="1" applyFont="1" applyFill="1" applyBorder="1" applyAlignment="1">
      <alignment horizontal="center" vertical="center"/>
      <protection/>
    </xf>
    <xf numFmtId="0" fontId="7" fillId="0" borderId="14" xfId="52" applyNumberFormat="1" applyFont="1" applyFill="1" applyBorder="1" applyAlignment="1">
      <alignment horizontal="center" vertical="center"/>
      <protection/>
    </xf>
    <xf numFmtId="0" fontId="7" fillId="19" borderId="14" xfId="52" applyNumberFormat="1" applyFont="1" applyFill="1" applyBorder="1" applyAlignment="1">
      <alignment horizontal="center" vertical="center"/>
      <protection/>
    </xf>
    <xf numFmtId="199" fontId="13" fillId="0" borderId="14" xfId="51" applyNumberFormat="1" applyFont="1" applyFill="1" applyBorder="1" applyAlignment="1">
      <alignment horizontal="center" vertical="center"/>
      <protection/>
    </xf>
    <xf numFmtId="199" fontId="14" fillId="0" borderId="14" xfId="51" applyNumberFormat="1" applyFont="1" applyFill="1" applyBorder="1" applyAlignment="1">
      <alignment horizontal="center" vertical="center"/>
      <protection/>
    </xf>
    <xf numFmtId="1" fontId="7" fillId="0" borderId="14" xfId="51" applyNumberFormat="1" applyFont="1" applyFill="1" applyBorder="1" applyAlignment="1">
      <alignment horizontal="center" vertical="center"/>
      <protection/>
    </xf>
    <xf numFmtId="0" fontId="39" fillId="0" borderId="14" xfId="0" applyFont="1" applyBorder="1" applyAlignment="1">
      <alignment horizontal="left" vertical="center"/>
    </xf>
    <xf numFmtId="2" fontId="16" fillId="0" borderId="10" xfId="48" applyNumberFormat="1" applyFont="1" applyBorder="1" applyAlignment="1">
      <alignment horizontal="center" vertical="center"/>
      <protection/>
    </xf>
    <xf numFmtId="2" fontId="20" fillId="0" borderId="10" xfId="48" applyNumberFormat="1" applyFont="1" applyBorder="1" applyAlignment="1">
      <alignment horizontal="center" vertical="center"/>
      <protection/>
    </xf>
    <xf numFmtId="2" fontId="8" fillId="0" borderId="10" xfId="48" applyNumberFormat="1" applyFont="1" applyBorder="1" applyAlignment="1">
      <alignment horizontal="center" vertical="center"/>
      <protection/>
    </xf>
    <xf numFmtId="2" fontId="9" fillId="0" borderId="10" xfId="48" applyNumberFormat="1" applyFont="1" applyBorder="1" applyAlignment="1">
      <alignment horizontal="center" vertical="center"/>
      <protection/>
    </xf>
    <xf numFmtId="1" fontId="18" fillId="0" borderId="10" xfId="51" applyNumberFormat="1" applyFont="1" applyFill="1" applyBorder="1" applyAlignment="1">
      <alignment horizontal="center" vertical="center"/>
      <protection/>
    </xf>
    <xf numFmtId="1" fontId="18" fillId="2" borderId="10" xfId="51" applyNumberFormat="1" applyFont="1" applyFill="1" applyBorder="1" applyAlignment="1">
      <alignment horizontal="center" vertical="center"/>
      <protection/>
    </xf>
    <xf numFmtId="201" fontId="17" fillId="0" borderId="15" xfId="0" applyNumberFormat="1" applyFont="1" applyBorder="1" applyAlignment="1">
      <alignment horizontal="center" vertical="center" wrapText="1"/>
    </xf>
    <xf numFmtId="2" fontId="18" fillId="8" borderId="16" xfId="51" applyNumberFormat="1" applyFont="1" applyFill="1" applyBorder="1" applyAlignment="1">
      <alignment horizontal="center" vertical="center"/>
      <protection/>
    </xf>
    <xf numFmtId="199" fontId="13" fillId="0" borderId="0" xfId="51" applyNumberFormat="1" applyFont="1" applyFill="1" applyBorder="1" applyAlignment="1">
      <alignment horizontal="center" vertical="center"/>
      <protection/>
    </xf>
    <xf numFmtId="199" fontId="14" fillId="0" borderId="0" xfId="51" applyNumberFormat="1" applyFont="1" applyFill="1" applyBorder="1" applyAlignment="1">
      <alignment horizontal="center" vertical="center"/>
      <protection/>
    </xf>
    <xf numFmtId="1" fontId="18" fillId="0" borderId="0" xfId="51" applyNumberFormat="1" applyFont="1" applyFill="1" applyBorder="1" applyAlignment="1">
      <alignment horizontal="center" vertical="center"/>
      <protection/>
    </xf>
    <xf numFmtId="195" fontId="7" fillId="0" borderId="0" xfId="34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43" fillId="0" borderId="0" xfId="0" applyNumberFormat="1" applyFont="1" applyFill="1" applyBorder="1" applyAlignment="1">
      <alignment horizontal="center" vertical="center"/>
    </xf>
    <xf numFmtId="2" fontId="20" fillId="0" borderId="0" xfId="48" applyNumberFormat="1" applyFont="1" applyFill="1" applyBorder="1" applyAlignment="1">
      <alignment horizontal="center" vertical="center"/>
      <protection/>
    </xf>
    <xf numFmtId="2" fontId="8" fillId="0" borderId="0" xfId="48" applyNumberFormat="1" applyFont="1" applyFill="1" applyBorder="1" applyAlignment="1">
      <alignment horizontal="center" vertical="center"/>
      <protection/>
    </xf>
    <xf numFmtId="2" fontId="9" fillId="0" borderId="0" xfId="48" applyNumberFormat="1" applyFont="1" applyFill="1" applyBorder="1" applyAlignment="1">
      <alignment horizontal="center" vertical="center"/>
      <protection/>
    </xf>
    <xf numFmtId="201" fontId="17" fillId="0" borderId="0" xfId="0" applyNumberFormat="1" applyFont="1" applyFill="1" applyBorder="1" applyAlignment="1">
      <alignment horizontal="center" vertical="center" wrapText="1"/>
    </xf>
    <xf numFmtId="2" fontId="18" fillId="0" borderId="0" xfId="51" applyNumberFormat="1" applyFont="1" applyFill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201" fontId="17" fillId="0" borderId="20" xfId="0" applyNumberFormat="1" applyFont="1" applyBorder="1" applyAlignment="1">
      <alignment horizontal="center" vertical="center" wrapText="1"/>
    </xf>
    <xf numFmtId="2" fontId="18" fillId="8" borderId="21" xfId="51" applyNumberFormat="1" applyFont="1" applyFill="1" applyBorder="1" applyAlignment="1">
      <alignment horizontal="center" vertical="center"/>
      <protection/>
    </xf>
    <xf numFmtId="0" fontId="7" fillId="0" borderId="22" xfId="47" applyFont="1" applyFill="1" applyBorder="1" applyAlignment="1">
      <alignment vertical="center"/>
    </xf>
    <xf numFmtId="0" fontId="41" fillId="0" borderId="14" xfId="0" applyNumberFormat="1" applyFont="1" applyBorder="1" applyAlignment="1">
      <alignment horizontal="center" vertical="center"/>
    </xf>
    <xf numFmtId="0" fontId="15" fillId="0" borderId="14" xfId="49" applyFont="1" applyFill="1" applyBorder="1" applyAlignment="1">
      <alignment horizontal="center" vertical="center"/>
      <protection/>
    </xf>
    <xf numFmtId="2" fontId="13" fillId="0" borderId="22" xfId="48" applyNumberFormat="1" applyFont="1" applyBorder="1" applyAlignment="1">
      <alignment horizontal="center" vertical="center"/>
      <protection/>
    </xf>
    <xf numFmtId="2" fontId="13" fillId="0" borderId="14" xfId="48" applyNumberFormat="1" applyFont="1" applyBorder="1" applyAlignment="1">
      <alignment horizontal="center" vertical="center"/>
      <protection/>
    </xf>
    <xf numFmtId="2" fontId="13" fillId="0" borderId="23" xfId="48" applyNumberFormat="1" applyFont="1" applyBorder="1" applyAlignment="1">
      <alignment horizontal="center" vertical="center"/>
      <protection/>
    </xf>
    <xf numFmtId="2" fontId="14" fillId="0" borderId="22" xfId="48" applyNumberFormat="1" applyFont="1" applyBorder="1" applyAlignment="1">
      <alignment horizontal="center" vertical="center"/>
      <protection/>
    </xf>
    <xf numFmtId="2" fontId="14" fillId="0" borderId="14" xfId="48" applyNumberFormat="1" applyFont="1" applyBorder="1" applyAlignment="1">
      <alignment horizontal="center" vertical="center"/>
      <protection/>
    </xf>
    <xf numFmtId="2" fontId="14" fillId="0" borderId="23" xfId="48" applyNumberFormat="1" applyFont="1" applyBorder="1" applyAlignment="1">
      <alignment horizontal="center" vertical="center"/>
      <protection/>
    </xf>
    <xf numFmtId="1" fontId="7" fillId="2" borderId="23" xfId="51" applyNumberFormat="1" applyFont="1" applyFill="1" applyBorder="1" applyAlignment="1">
      <alignment horizontal="center" vertical="center"/>
      <protection/>
    </xf>
    <xf numFmtId="0" fontId="5" fillId="0" borderId="10" xfId="47" applyFont="1" applyFill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3" fillId="0" borderId="10" xfId="0" applyNumberFormat="1" applyFont="1" applyBorder="1" applyAlignment="1">
      <alignment horizontal="center" vertical="center"/>
    </xf>
    <xf numFmtId="0" fontId="19" fillId="0" borderId="10" xfId="49" applyFont="1" applyFill="1" applyBorder="1" applyAlignment="1">
      <alignment horizontal="center" vertical="center"/>
      <protection/>
    </xf>
    <xf numFmtId="2" fontId="19" fillId="0" borderId="10" xfId="48" applyNumberFormat="1" applyFont="1" applyBorder="1" applyAlignment="1">
      <alignment horizontal="center" vertical="center"/>
      <protection/>
    </xf>
    <xf numFmtId="2" fontId="8" fillId="0" borderId="11" xfId="48" applyNumberFormat="1" applyFont="1" applyBorder="1" applyAlignment="1">
      <alignment horizontal="center" vertical="center"/>
      <protection/>
    </xf>
    <xf numFmtId="2" fontId="8" fillId="0" borderId="12" xfId="48" applyNumberFormat="1" applyFont="1" applyBorder="1" applyAlignment="1">
      <alignment horizontal="center" vertical="center"/>
      <protection/>
    </xf>
    <xf numFmtId="2" fontId="9" fillId="0" borderId="11" xfId="48" applyNumberFormat="1" applyFont="1" applyBorder="1" applyAlignment="1">
      <alignment horizontal="center" vertical="center"/>
      <protection/>
    </xf>
    <xf numFmtId="2" fontId="9" fillId="0" borderId="12" xfId="48" applyNumberFormat="1" applyFont="1" applyBorder="1" applyAlignment="1">
      <alignment horizontal="center" vertical="center"/>
      <protection/>
    </xf>
    <xf numFmtId="0" fontId="5" fillId="0" borderId="10" xfId="51" applyNumberFormat="1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/>
      <protection/>
    </xf>
    <xf numFmtId="0" fontId="5" fillId="19" borderId="10" xfId="52" applyNumberFormat="1" applyFont="1" applyFill="1" applyBorder="1" applyAlignment="1">
      <alignment horizontal="center" vertical="center"/>
      <protection/>
    </xf>
    <xf numFmtId="199" fontId="8" fillId="0" borderId="10" xfId="51" applyNumberFormat="1" applyFont="1" applyFill="1" applyBorder="1" applyAlignment="1">
      <alignment horizontal="center" vertical="center"/>
      <protection/>
    </xf>
    <xf numFmtId="199" fontId="9" fillId="0" borderId="10" xfId="51" applyNumberFormat="1" applyFont="1" applyFill="1" applyBorder="1" applyAlignment="1">
      <alignment horizontal="center" vertical="center"/>
      <protection/>
    </xf>
    <xf numFmtId="1" fontId="5" fillId="0" borderId="10" xfId="51" applyNumberFormat="1" applyFont="1" applyFill="1" applyBorder="1" applyAlignment="1">
      <alignment horizontal="center" vertical="center"/>
      <protection/>
    </xf>
    <xf numFmtId="1" fontId="5" fillId="2" borderId="10" xfId="5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5" fillId="0" borderId="11" xfId="47" applyFont="1" applyFill="1" applyBorder="1" applyAlignment="1">
      <alignment vertical="center"/>
    </xf>
    <xf numFmtId="1" fontId="5" fillId="2" borderId="12" xfId="51" applyNumberFormat="1" applyFont="1" applyFill="1" applyBorder="1" applyAlignment="1">
      <alignment horizontal="center" vertical="center"/>
      <protection/>
    </xf>
    <xf numFmtId="201" fontId="17" fillId="0" borderId="0" xfId="0" applyNumberFormat="1" applyFont="1" applyBorder="1" applyAlignment="1">
      <alignment horizontal="center" vertical="center" wrapText="1"/>
    </xf>
    <xf numFmtId="2" fontId="18" fillId="8" borderId="0" xfId="51" applyNumberFormat="1" applyFont="1" applyFill="1" applyBorder="1" applyAlignment="1">
      <alignment horizontal="center" vertical="center"/>
      <protection/>
    </xf>
    <xf numFmtId="0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199" fontId="20" fillId="0" borderId="14" xfId="51" applyNumberFormat="1" applyFont="1" applyFill="1" applyBorder="1" applyAlignment="1">
      <alignment horizontal="center" vertical="center"/>
      <protection/>
    </xf>
    <xf numFmtId="1" fontId="20" fillId="17" borderId="10" xfId="51" applyNumberFormat="1" applyFont="1" applyFill="1" applyBorder="1" applyAlignment="1">
      <alignment horizontal="center" vertical="center"/>
      <protection/>
    </xf>
    <xf numFmtId="0" fontId="43" fillId="0" borderId="10" xfId="0" applyNumberFormat="1" applyFont="1" applyFill="1" applyBorder="1" applyAlignment="1">
      <alignment horizontal="center" vertical="center"/>
    </xf>
    <xf numFmtId="195" fontId="7" fillId="24" borderId="10" xfId="34" applyFont="1" applyFill="1" applyBorder="1" applyAlignment="1">
      <alignment horizontal="center" vertical="center"/>
    </xf>
    <xf numFmtId="0" fontId="8" fillId="17" borderId="10" xfId="51" applyNumberFormat="1" applyFont="1" applyFill="1" applyBorder="1" applyAlignment="1">
      <alignment horizontal="center" vertical="center"/>
      <protection/>
    </xf>
    <xf numFmtId="0" fontId="8" fillId="0" borderId="10" xfId="47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46" fillId="0" borderId="10" xfId="0" applyNumberFormat="1" applyFont="1" applyBorder="1" applyAlignment="1">
      <alignment horizontal="center" vertical="center"/>
    </xf>
    <xf numFmtId="0" fontId="46" fillId="0" borderId="10" xfId="49" applyFont="1" applyFill="1" applyBorder="1" applyAlignment="1">
      <alignment horizontal="center" vertical="center"/>
      <protection/>
    </xf>
    <xf numFmtId="2" fontId="46" fillId="0" borderId="10" xfId="48" applyNumberFormat="1" applyFont="1" applyBorder="1" applyAlignment="1">
      <alignment horizontal="center" vertical="center"/>
      <protection/>
    </xf>
    <xf numFmtId="2" fontId="8" fillId="0" borderId="10" xfId="48" applyNumberFormat="1" applyFont="1" applyBorder="1" applyAlignment="1">
      <alignment horizontal="center" vertical="center"/>
      <protection/>
    </xf>
    <xf numFmtId="0" fontId="8" fillId="0" borderId="10" xfId="51" applyNumberFormat="1" applyFont="1" applyFill="1" applyBorder="1" applyAlignment="1">
      <alignment horizontal="center" vertical="center"/>
      <protection/>
    </xf>
    <xf numFmtId="0" fontId="8" fillId="0" borderId="10" xfId="52" applyNumberFormat="1" applyFont="1" applyFill="1" applyBorder="1" applyAlignment="1">
      <alignment horizontal="center" vertical="center"/>
      <protection/>
    </xf>
    <xf numFmtId="0" fontId="8" fillId="19" borderId="10" xfId="52" applyNumberFormat="1" applyFont="1" applyFill="1" applyBorder="1" applyAlignment="1">
      <alignment horizontal="center" vertical="center"/>
      <protection/>
    </xf>
    <xf numFmtId="1" fontId="8" fillId="0" borderId="10" xfId="51" applyNumberFormat="1" applyFont="1" applyFill="1" applyBorder="1" applyAlignment="1">
      <alignment horizontal="center" vertical="center"/>
      <protection/>
    </xf>
    <xf numFmtId="1" fontId="8" fillId="2" borderId="10" xfId="51" applyNumberFormat="1" applyFont="1" applyFill="1" applyBorder="1" applyAlignment="1">
      <alignment horizontal="center" vertical="center"/>
      <protection/>
    </xf>
    <xf numFmtId="14" fontId="46" fillId="0" borderId="10" xfId="0" applyNumberFormat="1" applyFont="1" applyBorder="1" applyAlignment="1">
      <alignment horizontal="center" vertical="center"/>
    </xf>
    <xf numFmtId="2" fontId="8" fillId="0" borderId="11" xfId="48" applyNumberFormat="1" applyFont="1" applyBorder="1" applyAlignment="1">
      <alignment horizontal="center" vertical="center"/>
      <protection/>
    </xf>
    <xf numFmtId="2" fontId="8" fillId="0" borderId="12" xfId="48" applyNumberFormat="1" applyFont="1" applyBorder="1" applyAlignment="1">
      <alignment horizontal="center" vertical="center"/>
      <protection/>
    </xf>
    <xf numFmtId="2" fontId="13" fillId="0" borderId="10" xfId="48" applyNumberFormat="1" applyFont="1" applyBorder="1" applyAlignment="1">
      <alignment horizontal="center" vertical="center"/>
      <protection/>
    </xf>
    <xf numFmtId="0" fontId="20" fillId="17" borderId="10" xfId="51" applyNumberFormat="1" applyFont="1" applyFill="1" applyBorder="1" applyAlignment="1">
      <alignment horizontal="center" vertical="center"/>
      <protection/>
    </xf>
    <xf numFmtId="0" fontId="48" fillId="0" borderId="11" xfId="47" applyFont="1" applyFill="1" applyBorder="1" applyAlignment="1">
      <alignment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NumberFormat="1" applyFont="1" applyBorder="1" applyAlignment="1">
      <alignment horizontal="center" vertical="center"/>
    </xf>
    <xf numFmtId="0" fontId="48" fillId="0" borderId="10" xfId="49" applyFont="1" applyFill="1" applyBorder="1" applyAlignment="1">
      <alignment horizontal="center" vertical="center"/>
      <protection/>
    </xf>
    <xf numFmtId="2" fontId="48" fillId="0" borderId="15" xfId="48" applyNumberFormat="1" applyFont="1" applyBorder="1" applyAlignment="1">
      <alignment horizontal="center" vertical="center"/>
      <protection/>
    </xf>
    <xf numFmtId="0" fontId="13" fillId="0" borderId="10" xfId="51" applyNumberFormat="1" applyFont="1" applyFill="1" applyBorder="1" applyAlignment="1">
      <alignment horizontal="center" vertical="center"/>
      <protection/>
    </xf>
    <xf numFmtId="0" fontId="13" fillId="0" borderId="10" xfId="52" applyNumberFormat="1" applyFont="1" applyFill="1" applyBorder="1" applyAlignment="1">
      <alignment horizontal="center" vertical="center"/>
      <protection/>
    </xf>
    <xf numFmtId="0" fontId="13" fillId="19" borderId="10" xfId="52" applyNumberFormat="1" applyFont="1" applyFill="1" applyBorder="1" applyAlignment="1">
      <alignment horizontal="center" vertical="center"/>
      <protection/>
    </xf>
    <xf numFmtId="1" fontId="13" fillId="0" borderId="10" xfId="51" applyNumberFormat="1" applyFont="1" applyFill="1" applyBorder="1" applyAlignment="1">
      <alignment horizontal="center" vertical="center"/>
      <protection/>
    </xf>
    <xf numFmtId="1" fontId="13" fillId="2" borderId="12" xfId="51" applyNumberFormat="1" applyFont="1" applyFill="1" applyBorder="1" applyAlignment="1">
      <alignment horizontal="center" vertical="center"/>
      <protection/>
    </xf>
    <xf numFmtId="2" fontId="48" fillId="0" borderId="24" xfId="48" applyNumberFormat="1" applyFont="1" applyBorder="1" applyAlignment="1">
      <alignment horizontal="center" vertical="center"/>
      <protection/>
    </xf>
    <xf numFmtId="0" fontId="48" fillId="0" borderId="10" xfId="0" applyFont="1" applyBorder="1" applyAlignment="1">
      <alignment/>
    </xf>
    <xf numFmtId="0" fontId="48" fillId="0" borderId="10" xfId="50" applyFont="1" applyFill="1" applyBorder="1" applyAlignment="1">
      <alignment horizontal="center" vertical="center"/>
      <protection/>
    </xf>
    <xf numFmtId="0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/>
    </xf>
    <xf numFmtId="0" fontId="49" fillId="0" borderId="22" xfId="47" applyFont="1" applyFill="1" applyBorder="1" applyAlignment="1">
      <alignment vertical="center"/>
    </xf>
    <xf numFmtId="0" fontId="13" fillId="0" borderId="14" xfId="0" applyFont="1" applyFill="1" applyBorder="1" applyAlignment="1">
      <alignment horizontal="left" vertical="center"/>
    </xf>
    <xf numFmtId="0" fontId="50" fillId="0" borderId="14" xfId="0" applyNumberFormat="1" applyFont="1" applyFill="1" applyBorder="1" applyAlignment="1">
      <alignment horizontal="center" vertical="center"/>
    </xf>
    <xf numFmtId="0" fontId="50" fillId="0" borderId="14" xfId="49" applyFont="1" applyFill="1" applyBorder="1" applyAlignment="1">
      <alignment horizontal="center" vertical="center"/>
      <protection/>
    </xf>
    <xf numFmtId="2" fontId="50" fillId="0" borderId="20" xfId="48" applyNumberFormat="1" applyFont="1" applyBorder="1" applyAlignment="1">
      <alignment horizontal="center" vertical="center"/>
      <protection/>
    </xf>
    <xf numFmtId="2" fontId="20" fillId="0" borderId="14" xfId="48" applyNumberFormat="1" applyFont="1" applyBorder="1" applyAlignment="1">
      <alignment horizontal="center" vertical="center"/>
      <protection/>
    </xf>
    <xf numFmtId="0" fontId="20" fillId="0" borderId="14" xfId="51" applyNumberFormat="1" applyFont="1" applyFill="1" applyBorder="1" applyAlignment="1">
      <alignment horizontal="center" vertical="center"/>
      <protection/>
    </xf>
    <xf numFmtId="0" fontId="20" fillId="0" borderId="10" xfId="52" applyNumberFormat="1" applyFont="1" applyFill="1" applyBorder="1" applyAlignment="1">
      <alignment horizontal="center" vertical="center"/>
      <protection/>
    </xf>
    <xf numFmtId="0" fontId="20" fillId="19" borderId="14" xfId="52" applyNumberFormat="1" applyFont="1" applyFill="1" applyBorder="1" applyAlignment="1">
      <alignment horizontal="center" vertical="center"/>
      <protection/>
    </xf>
    <xf numFmtId="0" fontId="20" fillId="0" borderId="14" xfId="52" applyNumberFormat="1" applyFont="1" applyFill="1" applyBorder="1" applyAlignment="1">
      <alignment horizontal="center" vertical="center"/>
      <protection/>
    </xf>
    <xf numFmtId="1" fontId="20" fillId="0" borderId="14" xfId="51" applyNumberFormat="1" applyFont="1" applyFill="1" applyBorder="1" applyAlignment="1">
      <alignment horizontal="center" vertical="center"/>
      <protection/>
    </xf>
    <xf numFmtId="1" fontId="20" fillId="2" borderId="23" xfId="51" applyNumberFormat="1" applyFont="1" applyFill="1" applyBorder="1" applyAlignment="1">
      <alignment horizontal="center" vertical="center"/>
      <protection/>
    </xf>
    <xf numFmtId="0" fontId="44" fillId="0" borderId="10" xfId="0" applyFont="1" applyFill="1" applyBorder="1" applyAlignment="1">
      <alignment horizontal="left" vertical="center"/>
    </xf>
    <xf numFmtId="2" fontId="19" fillId="0" borderId="10" xfId="48" applyNumberFormat="1" applyFont="1" applyFill="1" applyBorder="1" applyAlignment="1">
      <alignment horizontal="center" vertical="center"/>
      <protection/>
    </xf>
    <xf numFmtId="2" fontId="50" fillId="0" borderId="10" xfId="48" applyNumberFormat="1" applyFont="1" applyBorder="1" applyAlignment="1">
      <alignment horizontal="center" vertical="center"/>
      <protection/>
    </xf>
    <xf numFmtId="2" fontId="20" fillId="0" borderId="10" xfId="48" applyNumberFormat="1" applyFont="1" applyBorder="1" applyAlignment="1">
      <alignment horizontal="center" vertical="center"/>
      <protection/>
    </xf>
    <xf numFmtId="1" fontId="51" fillId="0" borderId="10" xfId="51" applyNumberFormat="1" applyFont="1" applyFill="1" applyBorder="1" applyAlignment="1">
      <alignment horizontal="center" vertical="center"/>
      <protection/>
    </xf>
    <xf numFmtId="1" fontId="51" fillId="2" borderId="10" xfId="51" applyNumberFormat="1" applyFont="1" applyFill="1" applyBorder="1" applyAlignment="1">
      <alignment horizontal="center" vertical="center"/>
      <protection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49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13" fillId="0" borderId="10" xfId="47" applyFont="1" applyFill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50" fillId="0" borderId="10" xfId="0" applyNumberFormat="1" applyFont="1" applyBorder="1" applyAlignment="1">
      <alignment horizontal="center" vertical="center"/>
    </xf>
    <xf numFmtId="0" fontId="50" fillId="0" borderId="10" xfId="49" applyFont="1" applyFill="1" applyBorder="1" applyAlignment="1">
      <alignment horizontal="center" vertical="center"/>
      <protection/>
    </xf>
    <xf numFmtId="2" fontId="13" fillId="0" borderId="11" xfId="48" applyNumberFormat="1" applyFont="1" applyBorder="1" applyAlignment="1">
      <alignment horizontal="center" vertical="center"/>
      <protection/>
    </xf>
    <xf numFmtId="2" fontId="13" fillId="0" borderId="12" xfId="48" applyNumberFormat="1" applyFont="1" applyBorder="1" applyAlignment="1">
      <alignment horizontal="center" vertical="center"/>
      <protection/>
    </xf>
    <xf numFmtId="1" fontId="13" fillId="2" borderId="10" xfId="51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49" applyFont="1" applyFill="1" applyBorder="1" applyAlignment="1">
      <alignment horizontal="center" vertical="center"/>
      <protection/>
    </xf>
    <xf numFmtId="0" fontId="52" fillId="0" borderId="0" xfId="0" applyNumberFormat="1" applyFont="1" applyAlignment="1">
      <alignment/>
    </xf>
    <xf numFmtId="195" fontId="13" fillId="24" borderId="10" xfId="34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0" xfId="49" applyFont="1" applyFill="1" applyBorder="1" applyAlignment="1">
      <alignment horizontal="center" vertical="center"/>
      <protection/>
    </xf>
    <xf numFmtId="0" fontId="13" fillId="0" borderId="10" xfId="0" applyFont="1" applyBorder="1" applyAlignment="1">
      <alignment/>
    </xf>
    <xf numFmtId="195" fontId="20" fillId="24" borderId="10" xfId="34" applyFont="1" applyFill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195" fontId="13" fillId="0" borderId="10" xfId="34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46" fillId="0" borderId="10" xfId="0" applyNumberFormat="1" applyFont="1" applyFill="1" applyBorder="1" applyAlignment="1">
      <alignment horizontal="center" vertical="center"/>
    </xf>
    <xf numFmtId="2" fontId="50" fillId="0" borderId="10" xfId="48" applyNumberFormat="1" applyFont="1" applyFill="1" applyBorder="1" applyAlignment="1">
      <alignment horizontal="center" vertical="center"/>
      <protection/>
    </xf>
    <xf numFmtId="1" fontId="5" fillId="17" borderId="10" xfId="51" applyNumberFormat="1" applyFont="1" applyFill="1" applyBorder="1" applyAlignment="1">
      <alignment horizontal="center" vertical="center" textRotation="90" wrapText="1"/>
      <protection/>
    </xf>
    <xf numFmtId="199" fontId="9" fillId="17" borderId="10" xfId="51" applyNumberFormat="1" applyFont="1" applyFill="1" applyBorder="1" applyAlignment="1">
      <alignment horizontal="center" vertical="center" textRotation="90" wrapText="1"/>
      <protection/>
    </xf>
    <xf numFmtId="199" fontId="5" fillId="17" borderId="10" xfId="51" applyNumberFormat="1" applyFont="1" applyFill="1" applyBorder="1" applyAlignment="1">
      <alignment horizontal="center" vertical="center" wrapText="1"/>
      <protection/>
    </xf>
    <xf numFmtId="0" fontId="12" fillId="0" borderId="25" xfId="50" applyFont="1" applyBorder="1" applyAlignment="1">
      <alignment horizontal="center" vertical="center"/>
      <protection/>
    </xf>
    <xf numFmtId="0" fontId="12" fillId="0" borderId="26" xfId="50" applyFont="1" applyBorder="1" applyAlignment="1">
      <alignment horizontal="center" vertical="center"/>
      <protection/>
    </xf>
    <xf numFmtId="2" fontId="5" fillId="17" borderId="10" xfId="51" applyNumberFormat="1" applyFont="1" applyFill="1" applyBorder="1" applyAlignment="1">
      <alignment horizontal="center" vertical="center" wrapText="1"/>
      <protection/>
    </xf>
    <xf numFmtId="199" fontId="6" fillId="17" borderId="10" xfId="51" applyNumberFormat="1" applyFont="1" applyFill="1" applyBorder="1" applyAlignment="1">
      <alignment horizontal="center" vertical="center"/>
      <protection/>
    </xf>
    <xf numFmtId="0" fontId="5" fillId="17" borderId="10" xfId="51" applyNumberFormat="1" applyFont="1" applyFill="1" applyBorder="1" applyAlignment="1">
      <alignment horizontal="center" vertical="center" wrapText="1"/>
      <protection/>
    </xf>
    <xf numFmtId="199" fontId="8" fillId="17" borderId="10" xfId="51" applyNumberFormat="1" applyFont="1" applyFill="1" applyBorder="1" applyAlignment="1">
      <alignment horizontal="center" vertical="center" textRotation="90" wrapText="1"/>
      <protection/>
    </xf>
    <xf numFmtId="1" fontId="8" fillId="17" borderId="10" xfId="51" applyNumberFormat="1" applyFont="1" applyFill="1" applyBorder="1" applyAlignment="1">
      <alignment horizontal="center" vertical="center" wrapText="1"/>
      <protection/>
    </xf>
    <xf numFmtId="199" fontId="9" fillId="17" borderId="10" xfId="51" applyNumberFormat="1" applyFont="1" applyFill="1" applyBorder="1" applyAlignment="1">
      <alignment horizontal="center" vertical="center" wrapText="1"/>
      <protection/>
    </xf>
    <xf numFmtId="0" fontId="6" fillId="0" borderId="27" xfId="50" applyFont="1" applyBorder="1" applyAlignment="1">
      <alignment horizontal="center" vertical="center"/>
      <protection/>
    </xf>
    <xf numFmtId="199" fontId="5" fillId="0" borderId="0" xfId="51" applyNumberFormat="1" applyFont="1" applyFill="1" applyBorder="1" applyAlignment="1">
      <alignment horizontal="center" vertical="center" textRotation="90" wrapText="1"/>
      <protection/>
    </xf>
    <xf numFmtId="199" fontId="5" fillId="0" borderId="0" xfId="51" applyNumberFormat="1" applyFont="1" applyFill="1" applyBorder="1" applyAlignment="1">
      <alignment horizontal="center" vertical="center" wrapText="1"/>
      <protection/>
    </xf>
    <xf numFmtId="1" fontId="5" fillId="0" borderId="0" xfId="51" applyNumberFormat="1" applyFont="1" applyFill="1" applyBorder="1" applyAlignment="1">
      <alignment horizontal="center" vertical="center" textRotation="90" wrapText="1"/>
      <protection/>
    </xf>
    <xf numFmtId="0" fontId="12" fillId="0" borderId="0" xfId="50" applyFont="1" applyFill="1" applyBorder="1" applyAlignment="1">
      <alignment horizontal="center" vertical="center"/>
      <protection/>
    </xf>
    <xf numFmtId="2" fontId="5" fillId="0" borderId="0" xfId="51" applyNumberFormat="1" applyFont="1" applyFill="1" applyBorder="1" applyAlignment="1">
      <alignment horizontal="center" vertical="center" wrapText="1"/>
      <protection/>
    </xf>
    <xf numFmtId="199" fontId="6" fillId="0" borderId="0" xfId="51" applyNumberFormat="1" applyFont="1" applyFill="1" applyBorder="1" applyAlignment="1">
      <alignment horizontal="center" vertical="center"/>
      <protection/>
    </xf>
    <xf numFmtId="0" fontId="7" fillId="0" borderId="0" xfId="51" applyNumberFormat="1" applyFont="1" applyFill="1" applyBorder="1" applyAlignment="1">
      <alignment horizontal="center" vertical="center" wrapText="1"/>
      <protection/>
    </xf>
    <xf numFmtId="2" fontId="7" fillId="0" borderId="0" xfId="51" applyNumberFormat="1" applyFont="1" applyFill="1" applyBorder="1" applyAlignment="1">
      <alignment horizontal="center" vertical="center" wrapText="1"/>
      <protection/>
    </xf>
    <xf numFmtId="1" fontId="5" fillId="0" borderId="0" xfId="51" applyNumberFormat="1" applyFont="1" applyFill="1" applyBorder="1" applyAlignment="1">
      <alignment horizontal="center" vertical="center" wrapText="1"/>
      <protection/>
    </xf>
    <xf numFmtId="1" fontId="20" fillId="17" borderId="10" xfId="51" applyNumberFormat="1" applyFont="1" applyFill="1" applyBorder="1" applyAlignment="1">
      <alignment horizontal="center" vertical="center" textRotation="90" wrapText="1"/>
      <protection/>
    </xf>
    <xf numFmtId="0" fontId="45" fillId="0" borderId="28" xfId="50" applyFont="1" applyBorder="1" applyAlignment="1">
      <alignment horizontal="center" vertical="center"/>
      <protection/>
    </xf>
    <xf numFmtId="0" fontId="45" fillId="0" borderId="29" xfId="50" applyFont="1" applyBorder="1" applyAlignment="1">
      <alignment horizontal="center" vertical="center"/>
      <protection/>
    </xf>
    <xf numFmtId="0" fontId="45" fillId="0" borderId="16" xfId="50" applyFont="1" applyBorder="1" applyAlignment="1">
      <alignment horizontal="center" vertical="center"/>
      <protection/>
    </xf>
    <xf numFmtId="0" fontId="47" fillId="0" borderId="30" xfId="50" applyFont="1" applyBorder="1" applyAlignment="1">
      <alignment horizontal="center" vertical="center"/>
      <protection/>
    </xf>
    <xf numFmtId="0" fontId="47" fillId="0" borderId="26" xfId="50" applyFont="1" applyBorder="1" applyAlignment="1">
      <alignment horizontal="center" vertical="center"/>
      <protection/>
    </xf>
    <xf numFmtId="0" fontId="47" fillId="0" borderId="31" xfId="50" applyFont="1" applyBorder="1" applyAlignment="1">
      <alignment horizontal="center" vertical="center"/>
      <protection/>
    </xf>
    <xf numFmtId="2" fontId="8" fillId="17" borderId="11" xfId="51" applyNumberFormat="1" applyFont="1" applyFill="1" applyBorder="1" applyAlignment="1">
      <alignment horizontal="center" vertical="center" wrapText="1"/>
      <protection/>
    </xf>
    <xf numFmtId="2" fontId="8" fillId="17" borderId="11" xfId="51" applyNumberFormat="1" applyFont="1" applyFill="1" applyBorder="1" applyAlignment="1">
      <alignment horizontal="center" vertical="center" wrapText="1"/>
      <protection/>
    </xf>
    <xf numFmtId="199" fontId="45" fillId="17" borderId="10" xfId="51" applyNumberFormat="1" applyFont="1" applyFill="1" applyBorder="1" applyAlignment="1">
      <alignment horizontal="center" vertical="center"/>
      <protection/>
    </xf>
    <xf numFmtId="0" fontId="20" fillId="17" borderId="10" xfId="51" applyNumberFormat="1" applyFont="1" applyFill="1" applyBorder="1" applyAlignment="1">
      <alignment horizontal="center" vertical="center" wrapText="1"/>
      <protection/>
    </xf>
    <xf numFmtId="2" fontId="20" fillId="17" borderId="10" xfId="51" applyNumberFormat="1" applyFont="1" applyFill="1" applyBorder="1" applyAlignment="1">
      <alignment horizontal="center" vertical="center" wrapText="1"/>
      <protection/>
    </xf>
    <xf numFmtId="1" fontId="20" fillId="17" borderId="12" xfId="51" applyNumberFormat="1" applyFont="1" applyFill="1" applyBorder="1" applyAlignment="1">
      <alignment horizontal="center" vertical="center" textRotation="90" wrapText="1"/>
      <protection/>
    </xf>
    <xf numFmtId="199" fontId="20" fillId="17" borderId="10" xfId="51" applyNumberFormat="1" applyFont="1" applyFill="1" applyBorder="1" applyAlignment="1">
      <alignment horizontal="center" vertical="center" wrapText="1"/>
      <protection/>
    </xf>
    <xf numFmtId="1" fontId="20" fillId="17" borderId="10" xfId="51" applyNumberFormat="1" applyFont="1" applyFill="1" applyBorder="1" applyAlignment="1">
      <alignment horizontal="center" vertical="center" wrapText="1"/>
      <protection/>
    </xf>
    <xf numFmtId="199" fontId="20" fillId="17" borderId="10" xfId="51" applyNumberFormat="1" applyFont="1" applyFill="1" applyBorder="1" applyAlignment="1">
      <alignment horizontal="center" vertical="center" textRotation="90" wrapText="1"/>
      <protection/>
    </xf>
    <xf numFmtId="195" fontId="5" fillId="17" borderId="32" xfId="34" applyFont="1" applyFill="1" applyBorder="1" applyAlignment="1">
      <alignment horizontal="center" vertical="center" wrapText="1"/>
    </xf>
    <xf numFmtId="195" fontId="5" fillId="17" borderId="11" xfId="34" applyFont="1" applyFill="1" applyBorder="1" applyAlignment="1">
      <alignment horizontal="center" vertical="center" wrapText="1"/>
    </xf>
    <xf numFmtId="195" fontId="5" fillId="17" borderId="33" xfId="34" applyFont="1" applyFill="1" applyBorder="1" applyAlignment="1">
      <alignment horizontal="center" vertical="center" wrapText="1"/>
    </xf>
    <xf numFmtId="199" fontId="6" fillId="17" borderId="34" xfId="51" applyNumberFormat="1" applyFont="1" applyFill="1" applyBorder="1" applyAlignment="1">
      <alignment horizontal="center" vertical="center"/>
      <protection/>
    </xf>
    <xf numFmtId="199" fontId="6" fillId="17" borderId="13" xfId="51" applyNumberFormat="1" applyFont="1" applyFill="1" applyBorder="1" applyAlignment="1">
      <alignment horizontal="center" vertical="center"/>
      <protection/>
    </xf>
    <xf numFmtId="0" fontId="5" fillId="17" borderId="34" xfId="51" applyNumberFormat="1" applyFont="1" applyFill="1" applyBorder="1" applyAlignment="1">
      <alignment horizontal="center" vertical="center" wrapText="1"/>
      <protection/>
    </xf>
    <xf numFmtId="0" fontId="5" fillId="17" borderId="13" xfId="51" applyNumberFormat="1" applyFont="1" applyFill="1" applyBorder="1" applyAlignment="1">
      <alignment horizontal="center" vertical="center" wrapText="1"/>
      <protection/>
    </xf>
    <xf numFmtId="2" fontId="5" fillId="17" borderId="34" xfId="51" applyNumberFormat="1" applyFont="1" applyFill="1" applyBorder="1" applyAlignment="1">
      <alignment horizontal="center" vertical="center" wrapText="1"/>
      <protection/>
    </xf>
    <xf numFmtId="2" fontId="5" fillId="17" borderId="13" xfId="51" applyNumberFormat="1" applyFont="1" applyFill="1" applyBorder="1" applyAlignment="1">
      <alignment horizontal="center" vertical="center" wrapText="1"/>
      <protection/>
    </xf>
    <xf numFmtId="199" fontId="8" fillId="17" borderId="34" xfId="51" applyNumberFormat="1" applyFont="1" applyFill="1" applyBorder="1" applyAlignment="1">
      <alignment horizontal="center" vertical="center" textRotation="90" wrapText="1"/>
      <protection/>
    </xf>
    <xf numFmtId="199" fontId="8" fillId="17" borderId="13" xfId="51" applyNumberFormat="1" applyFont="1" applyFill="1" applyBorder="1" applyAlignment="1">
      <alignment horizontal="center" vertical="center" textRotation="90" wrapText="1"/>
      <protection/>
    </xf>
    <xf numFmtId="199" fontId="9" fillId="17" borderId="34" xfId="51" applyNumberFormat="1" applyFont="1" applyFill="1" applyBorder="1" applyAlignment="1">
      <alignment horizontal="center" vertical="center" textRotation="90" wrapText="1"/>
      <protection/>
    </xf>
    <xf numFmtId="199" fontId="9" fillId="17" borderId="13" xfId="51" applyNumberFormat="1" applyFont="1" applyFill="1" applyBorder="1" applyAlignment="1">
      <alignment horizontal="center" vertical="center" textRotation="90" wrapText="1"/>
      <protection/>
    </xf>
    <xf numFmtId="1" fontId="5" fillId="17" borderId="34" xfId="51" applyNumberFormat="1" applyFont="1" applyFill="1" applyBorder="1" applyAlignment="1">
      <alignment horizontal="center" vertical="center" textRotation="90" wrapText="1"/>
      <protection/>
    </xf>
    <xf numFmtId="1" fontId="5" fillId="17" borderId="13" xfId="51" applyNumberFormat="1" applyFont="1" applyFill="1" applyBorder="1" applyAlignment="1">
      <alignment horizontal="center" vertical="center" textRotation="90" wrapText="1"/>
      <protection/>
    </xf>
    <xf numFmtId="1" fontId="8" fillId="17" borderId="34" xfId="51" applyNumberFormat="1" applyFont="1" applyFill="1" applyBorder="1" applyAlignment="1">
      <alignment horizontal="center" vertical="center" wrapText="1"/>
      <protection/>
    </xf>
    <xf numFmtId="199" fontId="9" fillId="17" borderId="34" xfId="51" applyNumberFormat="1" applyFont="1" applyFill="1" applyBorder="1" applyAlignment="1">
      <alignment horizontal="center" vertical="center" wrapText="1"/>
      <protection/>
    </xf>
    <xf numFmtId="199" fontId="5" fillId="17" borderId="34" xfId="51" applyNumberFormat="1" applyFont="1" applyFill="1" applyBorder="1" applyAlignment="1">
      <alignment horizontal="center" vertical="center" wrapText="1"/>
      <protection/>
    </xf>
    <xf numFmtId="199" fontId="5" fillId="17" borderId="25" xfId="51" applyNumberFormat="1" applyFont="1" applyFill="1" applyBorder="1" applyAlignment="1">
      <alignment horizontal="center" vertical="center" wrapText="1"/>
      <protection/>
    </xf>
    <xf numFmtId="199" fontId="5" fillId="17" borderId="26" xfId="51" applyNumberFormat="1" applyFont="1" applyFill="1" applyBorder="1" applyAlignment="1">
      <alignment horizontal="center" vertical="center" wrapText="1"/>
      <protection/>
    </xf>
    <xf numFmtId="199" fontId="5" fillId="17" borderId="15" xfId="51" applyNumberFormat="1" applyFont="1" applyFill="1" applyBorder="1" applyAlignment="1">
      <alignment horizontal="center" vertical="center" wrapText="1"/>
      <protection/>
    </xf>
    <xf numFmtId="199" fontId="8" fillId="17" borderId="35" xfId="51" applyNumberFormat="1" applyFont="1" applyFill="1" applyBorder="1" applyAlignment="1">
      <alignment horizontal="center" vertical="center" textRotation="90" wrapText="1"/>
      <protection/>
    </xf>
    <xf numFmtId="199" fontId="8" fillId="17" borderId="36" xfId="51" applyNumberFormat="1" applyFont="1" applyFill="1" applyBorder="1" applyAlignment="1">
      <alignment horizontal="center" vertical="center" textRotation="90" wrapText="1"/>
      <protection/>
    </xf>
    <xf numFmtId="199" fontId="9" fillId="17" borderId="35" xfId="51" applyNumberFormat="1" applyFont="1" applyFill="1" applyBorder="1" applyAlignment="1">
      <alignment horizontal="center" vertical="center" textRotation="90" wrapText="1"/>
      <protection/>
    </xf>
    <xf numFmtId="199" fontId="9" fillId="17" borderId="36" xfId="51" applyNumberFormat="1" applyFont="1" applyFill="1" applyBorder="1" applyAlignment="1">
      <alignment horizontal="center" vertical="center" textRotation="90" wrapText="1"/>
      <protection/>
    </xf>
    <xf numFmtId="1" fontId="5" fillId="17" borderId="35" xfId="51" applyNumberFormat="1" applyFont="1" applyFill="1" applyBorder="1" applyAlignment="1">
      <alignment horizontal="center" vertical="center" textRotation="90" wrapText="1"/>
      <protection/>
    </xf>
    <xf numFmtId="1" fontId="5" fillId="17" borderId="36" xfId="51" applyNumberFormat="1" applyFont="1" applyFill="1" applyBorder="1" applyAlignment="1">
      <alignment horizontal="center" vertical="center" textRotation="90" wrapText="1"/>
      <protection/>
    </xf>
    <xf numFmtId="0" fontId="12" fillId="0" borderId="37" xfId="50" applyFont="1" applyBorder="1" applyAlignment="1">
      <alignment horizontal="center" vertical="center"/>
      <protection/>
    </xf>
    <xf numFmtId="0" fontId="12" fillId="0" borderId="27" xfId="50" applyFont="1" applyBorder="1" applyAlignment="1">
      <alignment horizontal="center" vertical="center"/>
      <protection/>
    </xf>
    <xf numFmtId="2" fontId="5" fillId="17" borderId="35" xfId="51" applyNumberFormat="1" applyFont="1" applyFill="1" applyBorder="1" applyAlignment="1">
      <alignment horizontal="center" vertical="center" wrapText="1"/>
      <protection/>
    </xf>
    <xf numFmtId="2" fontId="5" fillId="17" borderId="36" xfId="51" applyNumberFormat="1" applyFont="1" applyFill="1" applyBorder="1" applyAlignment="1">
      <alignment horizontal="center" vertical="center" wrapText="1"/>
      <protection/>
    </xf>
    <xf numFmtId="199" fontId="6" fillId="17" borderId="35" xfId="51" applyNumberFormat="1" applyFont="1" applyFill="1" applyBorder="1" applyAlignment="1">
      <alignment horizontal="center" vertical="center"/>
      <protection/>
    </xf>
    <xf numFmtId="199" fontId="6" fillId="17" borderId="36" xfId="51" applyNumberFormat="1" applyFont="1" applyFill="1" applyBorder="1" applyAlignment="1">
      <alignment horizontal="center" vertical="center"/>
      <protection/>
    </xf>
    <xf numFmtId="0" fontId="5" fillId="17" borderId="35" xfId="51" applyNumberFormat="1" applyFont="1" applyFill="1" applyBorder="1" applyAlignment="1">
      <alignment horizontal="center" vertical="center" wrapText="1"/>
      <protection/>
    </xf>
    <xf numFmtId="0" fontId="5" fillId="17" borderId="36" xfId="51" applyNumberFormat="1" applyFont="1" applyFill="1" applyBorder="1" applyAlignment="1">
      <alignment horizontal="center" vertical="center" wrapText="1"/>
      <protection/>
    </xf>
    <xf numFmtId="1" fontId="8" fillId="17" borderId="38" xfId="51" applyNumberFormat="1" applyFont="1" applyFill="1" applyBorder="1" applyAlignment="1">
      <alignment horizontal="center" vertical="center" wrapText="1"/>
      <protection/>
    </xf>
    <xf numFmtId="1" fontId="8" fillId="17" borderId="39" xfId="51" applyNumberFormat="1" applyFont="1" applyFill="1" applyBorder="1" applyAlignment="1">
      <alignment horizontal="center" vertical="center" wrapText="1"/>
      <protection/>
    </xf>
    <xf numFmtId="1" fontId="8" fillId="17" borderId="24" xfId="51" applyNumberFormat="1" applyFont="1" applyFill="1" applyBorder="1" applyAlignment="1">
      <alignment horizontal="center" vertical="center" wrapText="1"/>
      <protection/>
    </xf>
    <xf numFmtId="1" fontId="8" fillId="17" borderId="37" xfId="51" applyNumberFormat="1" applyFont="1" applyFill="1" applyBorder="1" applyAlignment="1">
      <alignment horizontal="center" vertical="center" wrapText="1"/>
      <protection/>
    </xf>
    <xf numFmtId="1" fontId="8" fillId="17" borderId="27" xfId="51" applyNumberFormat="1" applyFont="1" applyFill="1" applyBorder="1" applyAlignment="1">
      <alignment horizontal="center" vertical="center" wrapText="1"/>
      <protection/>
    </xf>
    <xf numFmtId="1" fontId="8" fillId="17" borderId="40" xfId="51" applyNumberFormat="1" applyFont="1" applyFill="1" applyBorder="1" applyAlignment="1">
      <alignment horizontal="center" vertical="center" wrapText="1"/>
      <protection/>
    </xf>
    <xf numFmtId="199" fontId="9" fillId="17" borderId="38" xfId="51" applyNumberFormat="1" applyFont="1" applyFill="1" applyBorder="1" applyAlignment="1">
      <alignment horizontal="center" vertical="center" wrapText="1"/>
      <protection/>
    </xf>
    <xf numFmtId="199" fontId="9" fillId="17" borderId="39" xfId="51" applyNumberFormat="1" applyFont="1" applyFill="1" applyBorder="1" applyAlignment="1">
      <alignment horizontal="center" vertical="center" wrapText="1"/>
      <protection/>
    </xf>
    <xf numFmtId="199" fontId="9" fillId="17" borderId="24" xfId="51" applyNumberFormat="1" applyFont="1" applyFill="1" applyBorder="1" applyAlignment="1">
      <alignment horizontal="center" vertical="center" wrapText="1"/>
      <protection/>
    </xf>
    <xf numFmtId="199" fontId="9" fillId="17" borderId="37" xfId="51" applyNumberFormat="1" applyFont="1" applyFill="1" applyBorder="1" applyAlignment="1">
      <alignment horizontal="center" vertical="center" wrapText="1"/>
      <protection/>
    </xf>
    <xf numFmtId="199" fontId="9" fillId="17" borderId="27" xfId="51" applyNumberFormat="1" applyFont="1" applyFill="1" applyBorder="1" applyAlignment="1">
      <alignment horizontal="center" vertical="center" wrapText="1"/>
      <protection/>
    </xf>
    <xf numFmtId="199" fontId="9" fillId="17" borderId="40" xfId="51" applyNumberFormat="1" applyFont="1" applyFill="1" applyBorder="1" applyAlignment="1">
      <alignment horizontal="center" vertical="center" wrapText="1"/>
      <protection/>
    </xf>
    <xf numFmtId="1" fontId="5" fillId="17" borderId="12" xfId="51" applyNumberFormat="1" applyFont="1" applyFill="1" applyBorder="1" applyAlignment="1">
      <alignment horizontal="center" vertical="center" textRotation="90" wrapText="1"/>
      <protection/>
    </xf>
    <xf numFmtId="0" fontId="12" fillId="0" borderId="28" xfId="50" applyFont="1" applyBorder="1" applyAlignment="1">
      <alignment horizontal="center" vertical="center"/>
      <protection/>
    </xf>
    <xf numFmtId="0" fontId="12" fillId="0" borderId="29" xfId="50" applyFont="1" applyBorder="1" applyAlignment="1">
      <alignment horizontal="center" vertical="center"/>
      <protection/>
    </xf>
    <xf numFmtId="0" fontId="12" fillId="0" borderId="16" xfId="50" applyFont="1" applyBorder="1" applyAlignment="1">
      <alignment horizontal="center" vertical="center"/>
      <protection/>
    </xf>
    <xf numFmtId="2" fontId="5" fillId="17" borderId="11" xfId="51" applyNumberFormat="1" applyFont="1" applyFill="1" applyBorder="1" applyAlignment="1">
      <alignment horizontal="center" vertical="center" wrapText="1"/>
      <protection/>
    </xf>
    <xf numFmtId="199" fontId="8" fillId="17" borderId="10" xfId="51" applyNumberFormat="1" applyFont="1" applyFill="1" applyBorder="1" applyAlignment="1">
      <alignment horizontal="center" vertical="center" wrapText="1"/>
      <protection/>
    </xf>
    <xf numFmtId="1" fontId="8" fillId="17" borderId="10" xfId="51" applyNumberFormat="1" applyFont="1" applyFill="1" applyBorder="1" applyAlignment="1">
      <alignment horizontal="center" vertical="center" textRotation="90" wrapText="1"/>
      <protection/>
    </xf>
    <xf numFmtId="199" fontId="46" fillId="17" borderId="10" xfId="51" applyNumberFormat="1" applyFont="1" applyFill="1" applyBorder="1" applyAlignment="1">
      <alignment horizontal="center" vertical="center"/>
      <protection/>
    </xf>
    <xf numFmtId="0" fontId="46" fillId="0" borderId="25" xfId="50" applyFont="1" applyBorder="1" applyAlignment="1">
      <alignment horizontal="center" vertical="center"/>
      <protection/>
    </xf>
    <xf numFmtId="0" fontId="46" fillId="0" borderId="26" xfId="50" applyFont="1" applyBorder="1" applyAlignment="1">
      <alignment horizontal="center" vertical="center"/>
      <protection/>
    </xf>
    <xf numFmtId="0" fontId="8" fillId="17" borderId="10" xfId="51" applyNumberFormat="1" applyFont="1" applyFill="1" applyBorder="1" applyAlignment="1">
      <alignment horizontal="center" vertical="center" wrapText="1"/>
      <protection/>
    </xf>
    <xf numFmtId="2" fontId="8" fillId="17" borderId="10" xfId="51" applyNumberFormat="1" applyFont="1" applyFill="1" applyBorder="1" applyAlignment="1">
      <alignment horizontal="center" vertical="center" wrapText="1"/>
      <protection/>
    </xf>
    <xf numFmtId="0" fontId="45" fillId="0" borderId="27" xfId="50" applyFont="1" applyBorder="1" applyAlignment="1">
      <alignment horizontal="center" vertical="center"/>
      <protection/>
    </xf>
    <xf numFmtId="200" fontId="8" fillId="17" borderId="10" xfId="51" applyNumberFormat="1" applyFont="1" applyFill="1" applyBorder="1" applyAlignment="1">
      <alignment horizontal="center" vertical="center" wrapText="1"/>
      <protection/>
    </xf>
    <xf numFmtId="0" fontId="19" fillId="0" borderId="25" xfId="50" applyFont="1" applyBorder="1" applyAlignment="1">
      <alignment horizontal="center" vertical="center"/>
      <protection/>
    </xf>
    <xf numFmtId="0" fontId="19" fillId="0" borderId="26" xfId="50" applyFont="1" applyBorder="1" applyAlignment="1">
      <alignment horizontal="center" vertical="center"/>
      <protection/>
    </xf>
    <xf numFmtId="199" fontId="19" fillId="17" borderId="10" xfId="51" applyNumberFormat="1" applyFont="1" applyFill="1" applyBorder="1" applyAlignment="1">
      <alignment horizontal="center" vertical="center"/>
      <protection/>
    </xf>
    <xf numFmtId="0" fontId="47" fillId="0" borderId="25" xfId="50" applyFont="1" applyBorder="1" applyAlignment="1">
      <alignment horizontal="center" vertical="center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2KOLOCL" xfId="47"/>
    <cellStyle name="Normál_4. Turnaj mladých nádejí 2002 - žiaci a družstvá 2" xfId="48"/>
    <cellStyle name="normálne 2" xfId="49"/>
    <cellStyle name="normálne 4" xfId="50"/>
    <cellStyle name="normálne_liga2001" xfId="51"/>
    <cellStyle name="normálne_Žiacka liga 2000" xfId="52"/>
    <cellStyle name="Percent" xfId="53"/>
    <cellStyle name="Followed Hyperlink" xfId="54"/>
    <cellStyle name="Poznámka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dxfs count="10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5"/>
  <sheetViews>
    <sheetView tabSelected="1" zoomScale="75" zoomScaleNormal="75" zoomScalePageLayoutView="0" workbookViewId="0" topLeftCell="A1">
      <selection activeCell="A10" sqref="A10:AI10"/>
    </sheetView>
  </sheetViews>
  <sheetFormatPr defaultColWidth="9.140625" defaultRowHeight="12.75"/>
  <cols>
    <col min="1" max="1" width="3.57421875" style="0" bestFit="1" customWidth="1"/>
    <col min="2" max="2" width="20.57421875" style="0" bestFit="1" customWidth="1"/>
    <col min="3" max="3" width="10.421875" style="37" bestFit="1" customWidth="1"/>
    <col min="4" max="4" width="5.8515625" style="0" bestFit="1" customWidth="1"/>
    <col min="5" max="5" width="7.421875" style="0" bestFit="1" customWidth="1"/>
    <col min="6" max="6" width="7.57421875" style="0" bestFit="1" customWidth="1"/>
    <col min="7" max="8" width="6.140625" style="0" bestFit="1" customWidth="1"/>
    <col min="9" max="9" width="7.57421875" style="0" bestFit="1" customWidth="1"/>
    <col min="10" max="11" width="6.140625" style="0" bestFit="1" customWidth="1"/>
    <col min="12" max="12" width="3.28125" style="0" bestFit="1" customWidth="1"/>
    <col min="13" max="13" width="4.8515625" style="0" bestFit="1" customWidth="1"/>
    <col min="14" max="14" width="5.421875" style="0" bestFit="1" customWidth="1"/>
    <col min="15" max="15" width="3.28125" style="0" bestFit="1" customWidth="1"/>
    <col min="16" max="16" width="4.8515625" style="0" bestFit="1" customWidth="1"/>
    <col min="17" max="17" width="5.421875" style="0" bestFit="1" customWidth="1"/>
    <col min="18" max="18" width="3.28125" style="0" bestFit="1" customWidth="1"/>
    <col min="19" max="19" width="4.8515625" style="0" bestFit="1" customWidth="1"/>
    <col min="20" max="20" width="5.421875" style="0" bestFit="1" customWidth="1"/>
    <col min="21" max="21" width="3.28125" style="0" bestFit="1" customWidth="1"/>
    <col min="22" max="22" width="4.8515625" style="0" bestFit="1" customWidth="1"/>
    <col min="23" max="23" width="5.421875" style="0" bestFit="1" customWidth="1"/>
    <col min="24" max="24" width="3.28125" style="0" bestFit="1" customWidth="1"/>
    <col min="25" max="25" width="4.8515625" style="0" bestFit="1" customWidth="1"/>
    <col min="26" max="26" width="5.421875" style="0" bestFit="1" customWidth="1"/>
    <col min="27" max="27" width="3.28125" style="0" bestFit="1" customWidth="1"/>
    <col min="28" max="28" width="4.8515625" style="0" bestFit="1" customWidth="1"/>
    <col min="29" max="29" width="5.421875" style="0" bestFit="1" customWidth="1"/>
    <col min="30" max="30" width="7.7109375" style="0" customWidth="1"/>
    <col min="31" max="31" width="7.28125" style="0" customWidth="1"/>
    <col min="32" max="33" width="5.00390625" style="0" customWidth="1"/>
    <col min="34" max="34" width="6.00390625" style="0" customWidth="1"/>
    <col min="35" max="35" width="6.140625" style="0" customWidth="1"/>
  </cols>
  <sheetData>
    <row r="1" spans="1:35" ht="33">
      <c r="A1" s="207" t="s">
        <v>19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</row>
    <row r="2" spans="1:35" ht="20.25">
      <c r="A2" s="199" t="s">
        <v>40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</row>
    <row r="3" spans="1:35" ht="12.75" customHeight="1">
      <c r="A3" s="201" t="s">
        <v>0</v>
      </c>
      <c r="B3" s="202" t="s">
        <v>1</v>
      </c>
      <c r="C3" s="203" t="s">
        <v>2</v>
      </c>
      <c r="D3" s="201" t="s">
        <v>3</v>
      </c>
      <c r="E3" s="201" t="s">
        <v>4</v>
      </c>
      <c r="F3" s="205" t="s">
        <v>5</v>
      </c>
      <c r="G3" s="205"/>
      <c r="H3" s="205"/>
      <c r="I3" s="206" t="s">
        <v>6</v>
      </c>
      <c r="J3" s="206"/>
      <c r="K3" s="206"/>
      <c r="L3" s="198" t="s">
        <v>7</v>
      </c>
      <c r="M3" s="198"/>
      <c r="N3" s="198"/>
      <c r="O3" s="198"/>
      <c r="P3" s="198"/>
      <c r="Q3" s="198"/>
      <c r="R3" s="198"/>
      <c r="S3" s="198"/>
      <c r="T3" s="198"/>
      <c r="U3" s="198" t="s">
        <v>8</v>
      </c>
      <c r="V3" s="198"/>
      <c r="W3" s="198"/>
      <c r="X3" s="198"/>
      <c r="Y3" s="198"/>
      <c r="Z3" s="198"/>
      <c r="AA3" s="198"/>
      <c r="AB3" s="198"/>
      <c r="AC3" s="198"/>
      <c r="AD3" s="204" t="s">
        <v>9</v>
      </c>
      <c r="AE3" s="197" t="s">
        <v>10</v>
      </c>
      <c r="AF3" s="196" t="s">
        <v>7</v>
      </c>
      <c r="AG3" s="196" t="s">
        <v>8</v>
      </c>
      <c r="AH3" s="196" t="s">
        <v>11</v>
      </c>
      <c r="AI3" s="196" t="s">
        <v>12</v>
      </c>
    </row>
    <row r="4" spans="1:35" ht="12.75">
      <c r="A4" s="201"/>
      <c r="B4" s="202"/>
      <c r="C4" s="203"/>
      <c r="D4" s="201"/>
      <c r="E4" s="201"/>
      <c r="F4" s="205"/>
      <c r="G4" s="205"/>
      <c r="H4" s="205"/>
      <c r="I4" s="206"/>
      <c r="J4" s="206"/>
      <c r="K4" s="206"/>
      <c r="L4" s="198" t="s">
        <v>13</v>
      </c>
      <c r="M4" s="198"/>
      <c r="N4" s="198"/>
      <c r="O4" s="198" t="s">
        <v>14</v>
      </c>
      <c r="P4" s="198"/>
      <c r="Q4" s="198"/>
      <c r="R4" s="198" t="s">
        <v>15</v>
      </c>
      <c r="S4" s="198"/>
      <c r="T4" s="198"/>
      <c r="U4" s="198" t="s">
        <v>13</v>
      </c>
      <c r="V4" s="198"/>
      <c r="W4" s="198"/>
      <c r="X4" s="198" t="s">
        <v>14</v>
      </c>
      <c r="Y4" s="198"/>
      <c r="Z4" s="198"/>
      <c r="AA4" s="198" t="s">
        <v>15</v>
      </c>
      <c r="AB4" s="198"/>
      <c r="AC4" s="198"/>
      <c r="AD4" s="204"/>
      <c r="AE4" s="197"/>
      <c r="AF4" s="196"/>
      <c r="AG4" s="196"/>
      <c r="AH4" s="196"/>
      <c r="AI4" s="196"/>
    </row>
    <row r="5" spans="1:35" ht="12.75">
      <c r="A5" s="201"/>
      <c r="B5" s="202"/>
      <c r="C5" s="203"/>
      <c r="D5" s="201"/>
      <c r="E5" s="201"/>
      <c r="F5" s="1">
        <v>1</v>
      </c>
      <c r="G5" s="1">
        <v>2</v>
      </c>
      <c r="H5" s="1">
        <v>3</v>
      </c>
      <c r="I5" s="2">
        <v>1</v>
      </c>
      <c r="J5" s="2">
        <v>2</v>
      </c>
      <c r="K5" s="2">
        <v>3</v>
      </c>
      <c r="L5" s="3" t="s">
        <v>16</v>
      </c>
      <c r="M5" s="3" t="s">
        <v>17</v>
      </c>
      <c r="N5" s="3" t="s">
        <v>18</v>
      </c>
      <c r="O5" s="3" t="s">
        <v>16</v>
      </c>
      <c r="P5" s="3" t="s">
        <v>17</v>
      </c>
      <c r="Q5" s="3" t="s">
        <v>18</v>
      </c>
      <c r="R5" s="3" t="s">
        <v>16</v>
      </c>
      <c r="S5" s="3" t="s">
        <v>17</v>
      </c>
      <c r="T5" s="3" t="s">
        <v>18</v>
      </c>
      <c r="U5" s="3" t="s">
        <v>16</v>
      </c>
      <c r="V5" s="3" t="s">
        <v>17</v>
      </c>
      <c r="W5" s="3" t="s">
        <v>18</v>
      </c>
      <c r="X5" s="3" t="s">
        <v>16</v>
      </c>
      <c r="Y5" s="3" t="s">
        <v>17</v>
      </c>
      <c r="Z5" s="3" t="s">
        <v>18</v>
      </c>
      <c r="AA5" s="3" t="s">
        <v>16</v>
      </c>
      <c r="AB5" s="3" t="s">
        <v>17</v>
      </c>
      <c r="AC5" s="3" t="s">
        <v>18</v>
      </c>
      <c r="AD5" s="204"/>
      <c r="AE5" s="197"/>
      <c r="AF5" s="196"/>
      <c r="AG5" s="196"/>
      <c r="AH5" s="196"/>
      <c r="AI5" s="196"/>
    </row>
    <row r="6" spans="1:35" ht="20.25">
      <c r="A6" s="4" t="s">
        <v>41</v>
      </c>
      <c r="B6" s="5" t="s">
        <v>46</v>
      </c>
      <c r="C6" s="35">
        <v>2005</v>
      </c>
      <c r="D6" s="21" t="s">
        <v>47</v>
      </c>
      <c r="E6" s="56">
        <v>31.6</v>
      </c>
      <c r="F6" s="57">
        <v>68</v>
      </c>
      <c r="G6" s="58">
        <v>62</v>
      </c>
      <c r="H6" s="58">
        <v>46</v>
      </c>
      <c r="I6" s="59">
        <v>57</v>
      </c>
      <c r="J6" s="59">
        <v>58</v>
      </c>
      <c r="K6" s="59">
        <v>59</v>
      </c>
      <c r="L6" s="14">
        <v>18</v>
      </c>
      <c r="M6" s="15">
        <v>14</v>
      </c>
      <c r="N6" s="16">
        <f>SUM(L6:M6)</f>
        <v>32</v>
      </c>
      <c r="O6" s="15">
        <v>21</v>
      </c>
      <c r="P6" s="15">
        <v>15</v>
      </c>
      <c r="Q6" s="16">
        <f>SUM(O6:P6)</f>
        <v>36</v>
      </c>
      <c r="R6" s="14">
        <v>23</v>
      </c>
      <c r="S6" s="15">
        <v>14</v>
      </c>
      <c r="T6" s="16">
        <f>SUM(R6:S6)</f>
        <v>37</v>
      </c>
      <c r="U6" s="14">
        <v>26</v>
      </c>
      <c r="V6" s="15">
        <v>15</v>
      </c>
      <c r="W6" s="16">
        <f>SUM(U6:V6)</f>
        <v>41</v>
      </c>
      <c r="X6" s="15">
        <v>29</v>
      </c>
      <c r="Y6" s="15">
        <v>15</v>
      </c>
      <c r="Z6" s="16">
        <f>SUM(X6:Y6)</f>
        <v>44</v>
      </c>
      <c r="AA6" s="14">
        <v>33</v>
      </c>
      <c r="AB6" s="15">
        <v>15</v>
      </c>
      <c r="AC6" s="16">
        <f>SUM(AA6:AB6)</f>
        <v>48</v>
      </c>
      <c r="AD6" s="17">
        <f>MAX(F6:H6)</f>
        <v>68</v>
      </c>
      <c r="AE6" s="18">
        <f>MAX(I6:K6)</f>
        <v>59</v>
      </c>
      <c r="AF6" s="19">
        <f>MAX(N6,Q6,T6)</f>
        <v>37</v>
      </c>
      <c r="AG6" s="19">
        <f>MAX(W6,Z6,AC6)</f>
        <v>48</v>
      </c>
      <c r="AH6" s="60">
        <f>SUM(AF6:AG6)</f>
        <v>85</v>
      </c>
      <c r="AI6" s="61">
        <f>SUM(AD6:AG6)</f>
        <v>212</v>
      </c>
    </row>
    <row r="7" spans="1:35" ht="20.25">
      <c r="A7" s="4" t="s">
        <v>42</v>
      </c>
      <c r="B7" s="5" t="s">
        <v>108</v>
      </c>
      <c r="C7" s="35">
        <v>2005</v>
      </c>
      <c r="D7" s="21" t="s">
        <v>21</v>
      </c>
      <c r="E7" s="56">
        <v>29.9</v>
      </c>
      <c r="F7" s="57">
        <v>52</v>
      </c>
      <c r="G7" s="58">
        <v>50</v>
      </c>
      <c r="H7" s="58">
        <v>50</v>
      </c>
      <c r="I7" s="59">
        <v>52</v>
      </c>
      <c r="J7" s="59">
        <v>53</v>
      </c>
      <c r="K7" s="59">
        <v>53</v>
      </c>
      <c r="L7" s="14">
        <v>13</v>
      </c>
      <c r="M7" s="15">
        <v>15</v>
      </c>
      <c r="N7" s="16">
        <f>SUM(L7:M7)</f>
        <v>28</v>
      </c>
      <c r="O7" s="15">
        <v>15</v>
      </c>
      <c r="P7" s="15">
        <v>9</v>
      </c>
      <c r="Q7" s="16">
        <f>SUM(O7:P7)</f>
        <v>24</v>
      </c>
      <c r="R7" s="14">
        <v>16</v>
      </c>
      <c r="S7" s="15">
        <v>13</v>
      </c>
      <c r="T7" s="16">
        <f>SUM(R7:S7)</f>
        <v>29</v>
      </c>
      <c r="U7" s="14">
        <v>17</v>
      </c>
      <c r="V7" s="15">
        <v>12</v>
      </c>
      <c r="W7" s="16">
        <f>SUM(U7:V7)</f>
        <v>29</v>
      </c>
      <c r="X7" s="15">
        <v>19</v>
      </c>
      <c r="Y7" s="15">
        <v>12</v>
      </c>
      <c r="Z7" s="16">
        <f>SUM(X7:Y7)</f>
        <v>31</v>
      </c>
      <c r="AA7" s="14">
        <v>21</v>
      </c>
      <c r="AB7" s="15">
        <v>12</v>
      </c>
      <c r="AC7" s="16">
        <f>SUM(AA7:AB7)</f>
        <v>33</v>
      </c>
      <c r="AD7" s="17">
        <f>MAX(F7:H7)</f>
        <v>52</v>
      </c>
      <c r="AE7" s="18">
        <f>MAX(I7:K7)</f>
        <v>53</v>
      </c>
      <c r="AF7" s="19">
        <f>MAX(N7,Q7,T7)</f>
        <v>29</v>
      </c>
      <c r="AG7" s="19">
        <f>MAX(W7,Z7,AC7)</f>
        <v>33</v>
      </c>
      <c r="AH7" s="60">
        <f>SUM(AF7:AG7)</f>
        <v>62</v>
      </c>
      <c r="AI7" s="61">
        <f>SUM(AD7:AG7)</f>
        <v>167</v>
      </c>
    </row>
    <row r="8" spans="1:35" ht="20.25">
      <c r="A8" s="4"/>
      <c r="B8" s="5" t="s">
        <v>114</v>
      </c>
      <c r="C8" s="43">
        <v>2004</v>
      </c>
      <c r="D8" s="44" t="s">
        <v>21</v>
      </c>
      <c r="E8" s="22">
        <v>32</v>
      </c>
      <c r="F8" s="57">
        <v>50</v>
      </c>
      <c r="G8" s="58">
        <v>51</v>
      </c>
      <c r="H8" s="58">
        <v>50</v>
      </c>
      <c r="I8" s="59">
        <v>50</v>
      </c>
      <c r="J8" s="59">
        <v>52</v>
      </c>
      <c r="K8" s="59">
        <v>49</v>
      </c>
      <c r="L8" s="14">
        <v>14</v>
      </c>
      <c r="M8" s="15">
        <v>14</v>
      </c>
      <c r="N8" s="16">
        <f>SUM(L8:M8)</f>
        <v>28</v>
      </c>
      <c r="O8" s="15">
        <v>16</v>
      </c>
      <c r="P8" s="15">
        <v>8</v>
      </c>
      <c r="Q8" s="16">
        <f>SUM(O8:P8)</f>
        <v>24</v>
      </c>
      <c r="R8" s="14">
        <v>17</v>
      </c>
      <c r="S8" s="15">
        <v>11</v>
      </c>
      <c r="T8" s="16">
        <f>SUM(R8:S8)</f>
        <v>28</v>
      </c>
      <c r="U8" s="14">
        <v>18</v>
      </c>
      <c r="V8" s="15">
        <v>15</v>
      </c>
      <c r="W8" s="16">
        <f>SUM(U8:V8)</f>
        <v>33</v>
      </c>
      <c r="X8" s="15">
        <v>20</v>
      </c>
      <c r="Y8" s="15">
        <v>15</v>
      </c>
      <c r="Z8" s="16">
        <f>SUM(X8:Y8)</f>
        <v>35</v>
      </c>
      <c r="AA8" s="14">
        <v>22</v>
      </c>
      <c r="AB8" s="15">
        <v>15</v>
      </c>
      <c r="AC8" s="16">
        <f>SUM(AA8:AB8)</f>
        <v>37</v>
      </c>
      <c r="AD8" s="17">
        <f>MAX(F8:H8)</f>
        <v>51</v>
      </c>
      <c r="AE8" s="18">
        <f>MAX(I8:K8)</f>
        <v>52</v>
      </c>
      <c r="AF8" s="19">
        <f>MAX(N8,Q8,T8)</f>
        <v>28</v>
      </c>
      <c r="AG8" s="19">
        <f>MAX(W8,Z8,AC8)</f>
        <v>37</v>
      </c>
      <c r="AH8" s="60">
        <f>SUM(AF8:AG8)</f>
        <v>65</v>
      </c>
      <c r="AI8" s="61">
        <f>SUM(AD8:AG8)</f>
        <v>168</v>
      </c>
    </row>
    <row r="9" spans="1:35" ht="15.75">
      <c r="A9" s="4"/>
      <c r="B9" s="5"/>
      <c r="C9" s="35"/>
      <c r="D9" s="21"/>
      <c r="E9" s="22"/>
      <c r="F9" s="8">
        <v>0</v>
      </c>
      <c r="G9" s="9">
        <v>0</v>
      </c>
      <c r="H9" s="10">
        <v>0</v>
      </c>
      <c r="I9" s="11">
        <v>0</v>
      </c>
      <c r="J9" s="12">
        <v>0</v>
      </c>
      <c r="K9" s="13">
        <v>0</v>
      </c>
      <c r="L9" s="14">
        <v>0</v>
      </c>
      <c r="M9" s="15">
        <v>0</v>
      </c>
      <c r="N9" s="16">
        <f>SUM(L9:M9)</f>
        <v>0</v>
      </c>
      <c r="O9" s="14">
        <v>0</v>
      </c>
      <c r="P9" s="15">
        <v>0</v>
      </c>
      <c r="Q9" s="16">
        <f>SUM(O9:P9)</f>
        <v>0</v>
      </c>
      <c r="R9" s="14">
        <v>0</v>
      </c>
      <c r="S9" s="15">
        <v>0</v>
      </c>
      <c r="T9" s="16">
        <f>SUM(R9:S9)</f>
        <v>0</v>
      </c>
      <c r="U9" s="14">
        <v>0</v>
      </c>
      <c r="V9" s="15">
        <v>0</v>
      </c>
      <c r="W9" s="16">
        <f>SUM(U9:V9)</f>
        <v>0</v>
      </c>
      <c r="X9" s="14">
        <v>0</v>
      </c>
      <c r="Y9" s="15">
        <v>0</v>
      </c>
      <c r="Z9" s="16">
        <f>SUM(X9:Y9)</f>
        <v>0</v>
      </c>
      <c r="AA9" s="14">
        <v>0</v>
      </c>
      <c r="AB9" s="15">
        <v>0</v>
      </c>
      <c r="AC9" s="16">
        <f>SUM(AA9:AB9)</f>
        <v>0</v>
      </c>
      <c r="AD9" s="17">
        <f>MAX(F9:H9)</f>
        <v>0</v>
      </c>
      <c r="AE9" s="18">
        <f>MAX(I9:K9)</f>
        <v>0</v>
      </c>
      <c r="AF9" s="19">
        <f>MAX(L9:T9)</f>
        <v>0</v>
      </c>
      <c r="AG9" s="19">
        <f>MAX(U9:AC9)</f>
        <v>0</v>
      </c>
      <c r="AH9" s="19">
        <f>SUM(AF9+AG9)</f>
        <v>0</v>
      </c>
      <c r="AI9" s="20">
        <f>SUM(AD9+AE9+AH9)</f>
        <v>0</v>
      </c>
    </row>
    <row r="10" spans="1:35" ht="20.25">
      <c r="A10" s="199" t="s">
        <v>39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</row>
    <row r="11" spans="1:35" ht="12.75" customHeight="1">
      <c r="A11" s="201" t="s">
        <v>0</v>
      </c>
      <c r="B11" s="202" t="s">
        <v>1</v>
      </c>
      <c r="C11" s="203" t="s">
        <v>2</v>
      </c>
      <c r="D11" s="201" t="s">
        <v>3</v>
      </c>
      <c r="E11" s="201" t="s">
        <v>4</v>
      </c>
      <c r="F11" s="205" t="s">
        <v>5</v>
      </c>
      <c r="G11" s="205"/>
      <c r="H11" s="205"/>
      <c r="I11" s="206" t="s">
        <v>6</v>
      </c>
      <c r="J11" s="206"/>
      <c r="K11" s="206"/>
      <c r="L11" s="198" t="s">
        <v>7</v>
      </c>
      <c r="M11" s="198"/>
      <c r="N11" s="198"/>
      <c r="O11" s="198"/>
      <c r="P11" s="198"/>
      <c r="Q11" s="198"/>
      <c r="R11" s="198"/>
      <c r="S11" s="198"/>
      <c r="T11" s="198"/>
      <c r="U11" s="198" t="s">
        <v>8</v>
      </c>
      <c r="V11" s="198"/>
      <c r="W11" s="198"/>
      <c r="X11" s="198"/>
      <c r="Y11" s="198"/>
      <c r="Z11" s="198"/>
      <c r="AA11" s="198"/>
      <c r="AB11" s="198"/>
      <c r="AC11" s="198"/>
      <c r="AD11" s="204" t="s">
        <v>9</v>
      </c>
      <c r="AE11" s="197" t="s">
        <v>10</v>
      </c>
      <c r="AF11" s="196" t="s">
        <v>7</v>
      </c>
      <c r="AG11" s="196" t="s">
        <v>8</v>
      </c>
      <c r="AH11" s="196" t="s">
        <v>11</v>
      </c>
      <c r="AI11" s="196" t="s">
        <v>12</v>
      </c>
    </row>
    <row r="12" spans="1:35" ht="12.75">
      <c r="A12" s="201"/>
      <c r="B12" s="202"/>
      <c r="C12" s="203"/>
      <c r="D12" s="201"/>
      <c r="E12" s="201"/>
      <c r="F12" s="205"/>
      <c r="G12" s="205"/>
      <c r="H12" s="205"/>
      <c r="I12" s="206"/>
      <c r="J12" s="206"/>
      <c r="K12" s="206"/>
      <c r="L12" s="198" t="s">
        <v>13</v>
      </c>
      <c r="M12" s="198"/>
      <c r="N12" s="198"/>
      <c r="O12" s="198" t="s">
        <v>14</v>
      </c>
      <c r="P12" s="198"/>
      <c r="Q12" s="198"/>
      <c r="R12" s="198" t="s">
        <v>15</v>
      </c>
      <c r="S12" s="198"/>
      <c r="T12" s="198"/>
      <c r="U12" s="198" t="s">
        <v>13</v>
      </c>
      <c r="V12" s="198"/>
      <c r="W12" s="198"/>
      <c r="X12" s="198" t="s">
        <v>14</v>
      </c>
      <c r="Y12" s="198"/>
      <c r="Z12" s="198"/>
      <c r="AA12" s="198" t="s">
        <v>15</v>
      </c>
      <c r="AB12" s="198"/>
      <c r="AC12" s="198"/>
      <c r="AD12" s="204"/>
      <c r="AE12" s="197"/>
      <c r="AF12" s="196"/>
      <c r="AG12" s="196"/>
      <c r="AH12" s="196"/>
      <c r="AI12" s="196"/>
    </row>
    <row r="13" spans="1:35" ht="12.75">
      <c r="A13" s="201"/>
      <c r="B13" s="202"/>
      <c r="C13" s="203"/>
      <c r="D13" s="201"/>
      <c r="E13" s="201"/>
      <c r="F13" s="1">
        <v>1</v>
      </c>
      <c r="G13" s="1">
        <v>2</v>
      </c>
      <c r="H13" s="1">
        <v>3</v>
      </c>
      <c r="I13" s="2">
        <v>1</v>
      </c>
      <c r="J13" s="2">
        <v>2</v>
      </c>
      <c r="K13" s="2">
        <v>3</v>
      </c>
      <c r="L13" s="3" t="s">
        <v>16</v>
      </c>
      <c r="M13" s="3" t="s">
        <v>17</v>
      </c>
      <c r="N13" s="3" t="s">
        <v>18</v>
      </c>
      <c r="O13" s="3" t="s">
        <v>16</v>
      </c>
      <c r="P13" s="3" t="s">
        <v>17</v>
      </c>
      <c r="Q13" s="3" t="s">
        <v>18</v>
      </c>
      <c r="R13" s="3" t="s">
        <v>16</v>
      </c>
      <c r="S13" s="3" t="s">
        <v>17</v>
      </c>
      <c r="T13" s="3" t="s">
        <v>18</v>
      </c>
      <c r="U13" s="3" t="s">
        <v>16</v>
      </c>
      <c r="V13" s="3" t="s">
        <v>17</v>
      </c>
      <c r="W13" s="3" t="s">
        <v>18</v>
      </c>
      <c r="X13" s="3" t="s">
        <v>16</v>
      </c>
      <c r="Y13" s="3" t="s">
        <v>17</v>
      </c>
      <c r="Z13" s="3" t="s">
        <v>18</v>
      </c>
      <c r="AA13" s="3" t="s">
        <v>16</v>
      </c>
      <c r="AB13" s="3" t="s">
        <v>17</v>
      </c>
      <c r="AC13" s="3" t="s">
        <v>18</v>
      </c>
      <c r="AD13" s="204"/>
      <c r="AE13" s="197"/>
      <c r="AF13" s="196"/>
      <c r="AG13" s="196"/>
      <c r="AH13" s="196"/>
      <c r="AI13" s="196"/>
    </row>
    <row r="14" spans="1:35" ht="20.25">
      <c r="A14" s="4" t="s">
        <v>41</v>
      </c>
      <c r="B14" s="5" t="s">
        <v>52</v>
      </c>
      <c r="C14" s="35">
        <v>2005</v>
      </c>
      <c r="D14" s="21" t="s">
        <v>53</v>
      </c>
      <c r="E14" s="22">
        <v>37.2</v>
      </c>
      <c r="F14" s="57">
        <v>65</v>
      </c>
      <c r="G14" s="58">
        <v>60</v>
      </c>
      <c r="H14" s="58">
        <v>50</v>
      </c>
      <c r="I14" s="59">
        <v>53</v>
      </c>
      <c r="J14" s="59">
        <v>53</v>
      </c>
      <c r="K14" s="59">
        <v>52</v>
      </c>
      <c r="L14" s="14">
        <v>20</v>
      </c>
      <c r="M14" s="15">
        <v>13</v>
      </c>
      <c r="N14" s="16">
        <f>SUM(L14:M14)</f>
        <v>33</v>
      </c>
      <c r="O14" s="15">
        <v>22</v>
      </c>
      <c r="P14" s="15">
        <v>15</v>
      </c>
      <c r="Q14" s="16">
        <f>SUM(O14:P14)</f>
        <v>37</v>
      </c>
      <c r="R14" s="14">
        <v>24</v>
      </c>
      <c r="S14" s="15">
        <v>15</v>
      </c>
      <c r="T14" s="16">
        <f>SUM(R14:S14)</f>
        <v>39</v>
      </c>
      <c r="U14" s="14">
        <v>30</v>
      </c>
      <c r="V14" s="15">
        <v>15</v>
      </c>
      <c r="W14" s="16">
        <f>SUM(U14:V14)</f>
        <v>45</v>
      </c>
      <c r="X14" s="15">
        <v>32</v>
      </c>
      <c r="Y14" s="15">
        <v>15</v>
      </c>
      <c r="Z14" s="16">
        <f>SUM(X14:Y14)</f>
        <v>47</v>
      </c>
      <c r="AA14" s="14">
        <v>0</v>
      </c>
      <c r="AB14" s="15">
        <v>0</v>
      </c>
      <c r="AC14" s="16">
        <f>SUM(AA14:AB14)</f>
        <v>0</v>
      </c>
      <c r="AD14" s="17">
        <f>MAX(F14:H14)</f>
        <v>65</v>
      </c>
      <c r="AE14" s="18">
        <f>MAX(I14:K14)</f>
        <v>53</v>
      </c>
      <c r="AF14" s="19">
        <f>MAX(N14,Q14,T14)</f>
        <v>39</v>
      </c>
      <c r="AG14" s="19">
        <f>MAX(W14,Z14,AC14)</f>
        <v>47</v>
      </c>
      <c r="AH14" s="60">
        <f>SUM(AF14:AG14)</f>
        <v>86</v>
      </c>
      <c r="AI14" s="61">
        <f>SUM(AD14:AG14)</f>
        <v>204</v>
      </c>
    </row>
    <row r="15" spans="1:35" ht="15.75">
      <c r="A15" s="4"/>
      <c r="B15" s="5"/>
      <c r="C15" s="35"/>
      <c r="D15" s="21"/>
      <c r="E15" s="22"/>
      <c r="F15" s="8">
        <v>0</v>
      </c>
      <c r="G15" s="9">
        <v>0</v>
      </c>
      <c r="H15" s="10">
        <v>0</v>
      </c>
      <c r="I15" s="11">
        <v>0</v>
      </c>
      <c r="J15" s="12">
        <v>0</v>
      </c>
      <c r="K15" s="13">
        <v>0</v>
      </c>
      <c r="L15" s="14">
        <v>0</v>
      </c>
      <c r="M15" s="15">
        <v>0</v>
      </c>
      <c r="N15" s="16">
        <f>SUM(L15:M15)</f>
        <v>0</v>
      </c>
      <c r="O15" s="14">
        <v>0</v>
      </c>
      <c r="P15" s="15">
        <v>0</v>
      </c>
      <c r="Q15" s="16">
        <f>SUM(O15:P15)</f>
        <v>0</v>
      </c>
      <c r="R15" s="14">
        <v>0</v>
      </c>
      <c r="S15" s="15">
        <v>0</v>
      </c>
      <c r="T15" s="16">
        <f>SUM(R15:S15)</f>
        <v>0</v>
      </c>
      <c r="U15" s="14">
        <v>0</v>
      </c>
      <c r="V15" s="15">
        <v>0</v>
      </c>
      <c r="W15" s="16">
        <f>SUM(U15:V15)</f>
        <v>0</v>
      </c>
      <c r="X15" s="14">
        <v>0</v>
      </c>
      <c r="Y15" s="15">
        <v>0</v>
      </c>
      <c r="Z15" s="16">
        <f>SUM(X15:Y15)</f>
        <v>0</v>
      </c>
      <c r="AA15" s="14">
        <v>0</v>
      </c>
      <c r="AB15" s="15">
        <v>0</v>
      </c>
      <c r="AC15" s="16">
        <f>SUM(AA15:AB15)</f>
        <v>0</v>
      </c>
      <c r="AD15" s="17">
        <f>MAX(F15:H15)</f>
        <v>0</v>
      </c>
      <c r="AE15" s="18">
        <f>MAX(I15:K15)</f>
        <v>0</v>
      </c>
      <c r="AF15" s="19">
        <f>MAX(L15:T15)</f>
        <v>0</v>
      </c>
      <c r="AG15" s="19">
        <f>MAX(U15:AC15)</f>
        <v>0</v>
      </c>
      <c r="AH15" s="19">
        <f>SUM(AF15+AG15)</f>
        <v>0</v>
      </c>
      <c r="AI15" s="20">
        <f>SUM(AD15+AE15+AH15)</f>
        <v>0</v>
      </c>
    </row>
    <row r="16" spans="1:35" ht="15.75">
      <c r="A16" s="4"/>
      <c r="B16" s="5"/>
      <c r="C16" s="35"/>
      <c r="D16" s="21"/>
      <c r="E16" s="22"/>
      <c r="F16" s="8">
        <v>0</v>
      </c>
      <c r="G16" s="9">
        <v>0</v>
      </c>
      <c r="H16" s="10">
        <v>0</v>
      </c>
      <c r="I16" s="11">
        <v>0</v>
      </c>
      <c r="J16" s="12">
        <v>0</v>
      </c>
      <c r="K16" s="13">
        <v>0</v>
      </c>
      <c r="L16" s="14">
        <v>0</v>
      </c>
      <c r="M16" s="15">
        <v>0</v>
      </c>
      <c r="N16" s="16">
        <f>SUM(L16:M16)</f>
        <v>0</v>
      </c>
      <c r="O16" s="14">
        <v>0</v>
      </c>
      <c r="P16" s="15">
        <v>0</v>
      </c>
      <c r="Q16" s="16">
        <f>SUM(O16:P16)</f>
        <v>0</v>
      </c>
      <c r="R16" s="14">
        <v>0</v>
      </c>
      <c r="S16" s="15">
        <v>0</v>
      </c>
      <c r="T16" s="16">
        <f>SUM(R16:S16)</f>
        <v>0</v>
      </c>
      <c r="U16" s="14">
        <v>0</v>
      </c>
      <c r="V16" s="15">
        <v>0</v>
      </c>
      <c r="W16" s="16">
        <f>SUM(U16:V16)</f>
        <v>0</v>
      </c>
      <c r="X16" s="14">
        <v>0</v>
      </c>
      <c r="Y16" s="15">
        <v>0</v>
      </c>
      <c r="Z16" s="16">
        <f>SUM(X16:Y16)</f>
        <v>0</v>
      </c>
      <c r="AA16" s="14">
        <v>0</v>
      </c>
      <c r="AB16" s="15">
        <v>0</v>
      </c>
      <c r="AC16" s="16">
        <f>SUM(AA16:AB16)</f>
        <v>0</v>
      </c>
      <c r="AD16" s="17">
        <f>MAX(F16:H16)</f>
        <v>0</v>
      </c>
      <c r="AE16" s="18">
        <f>MAX(I16:K16)</f>
        <v>0</v>
      </c>
      <c r="AF16" s="19">
        <f>MAX(L16:T16)</f>
        <v>0</v>
      </c>
      <c r="AG16" s="19">
        <f>MAX(U16:AC16)</f>
        <v>0</v>
      </c>
      <c r="AH16" s="19">
        <f>SUM(AF16+AG16)</f>
        <v>0</v>
      </c>
      <c r="AI16" s="20">
        <f>SUM(AD16+AE16+AH16)</f>
        <v>0</v>
      </c>
    </row>
    <row r="17" spans="1:35" ht="15.75">
      <c r="A17" s="4"/>
      <c r="B17" s="5"/>
      <c r="C17" s="35"/>
      <c r="D17" s="21"/>
      <c r="E17" s="22"/>
      <c r="F17" s="8">
        <v>0</v>
      </c>
      <c r="G17" s="9">
        <v>0</v>
      </c>
      <c r="H17" s="10">
        <v>0</v>
      </c>
      <c r="I17" s="11">
        <v>0</v>
      </c>
      <c r="J17" s="12">
        <v>0</v>
      </c>
      <c r="K17" s="13">
        <v>0</v>
      </c>
      <c r="L17" s="14">
        <v>0</v>
      </c>
      <c r="M17" s="15">
        <v>0</v>
      </c>
      <c r="N17" s="16">
        <f>SUM(L17:M17)</f>
        <v>0</v>
      </c>
      <c r="O17" s="14">
        <v>0</v>
      </c>
      <c r="P17" s="15">
        <v>0</v>
      </c>
      <c r="Q17" s="16">
        <f>SUM(O17:P17)</f>
        <v>0</v>
      </c>
      <c r="R17" s="14">
        <v>0</v>
      </c>
      <c r="S17" s="15">
        <v>0</v>
      </c>
      <c r="T17" s="16">
        <f>SUM(R17:S17)</f>
        <v>0</v>
      </c>
      <c r="U17" s="14">
        <v>0</v>
      </c>
      <c r="V17" s="15">
        <v>0</v>
      </c>
      <c r="W17" s="16">
        <f>SUM(U17:V17)</f>
        <v>0</v>
      </c>
      <c r="X17" s="14">
        <v>0</v>
      </c>
      <c r="Y17" s="15">
        <v>0</v>
      </c>
      <c r="Z17" s="16">
        <f>SUM(X17:Y17)</f>
        <v>0</v>
      </c>
      <c r="AA17" s="14">
        <v>0</v>
      </c>
      <c r="AB17" s="15">
        <v>0</v>
      </c>
      <c r="AC17" s="16">
        <f>SUM(AA17:AB17)</f>
        <v>0</v>
      </c>
      <c r="AD17" s="17">
        <f>MAX(F17:H17)</f>
        <v>0</v>
      </c>
      <c r="AE17" s="18">
        <f>MAX(I17:K17)</f>
        <v>0</v>
      </c>
      <c r="AF17" s="19">
        <f>MAX(L17:T17)</f>
        <v>0</v>
      </c>
      <c r="AG17" s="19">
        <f>MAX(U17:AC17)</f>
        <v>0</v>
      </c>
      <c r="AH17" s="19">
        <f>SUM(AF17+AG17)</f>
        <v>0</v>
      </c>
      <c r="AI17" s="20">
        <f>SUM(AD17+AE17+AH17)</f>
        <v>0</v>
      </c>
    </row>
    <row r="18" spans="1:35" ht="20.25">
      <c r="A18" s="199" t="s">
        <v>38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</row>
    <row r="19" spans="1:35" ht="12.75" customHeight="1">
      <c r="A19" s="201" t="s">
        <v>0</v>
      </c>
      <c r="B19" s="202" t="s">
        <v>1</v>
      </c>
      <c r="C19" s="203" t="s">
        <v>2</v>
      </c>
      <c r="D19" s="201" t="s">
        <v>3</v>
      </c>
      <c r="E19" s="201" t="s">
        <v>4</v>
      </c>
      <c r="F19" s="205" t="s">
        <v>5</v>
      </c>
      <c r="G19" s="205"/>
      <c r="H19" s="205"/>
      <c r="I19" s="206" t="s">
        <v>6</v>
      </c>
      <c r="J19" s="206"/>
      <c r="K19" s="206"/>
      <c r="L19" s="198" t="s">
        <v>7</v>
      </c>
      <c r="M19" s="198"/>
      <c r="N19" s="198"/>
      <c r="O19" s="198"/>
      <c r="P19" s="198"/>
      <c r="Q19" s="198"/>
      <c r="R19" s="198"/>
      <c r="S19" s="198"/>
      <c r="T19" s="198"/>
      <c r="U19" s="198" t="s">
        <v>8</v>
      </c>
      <c r="V19" s="198"/>
      <c r="W19" s="198"/>
      <c r="X19" s="198"/>
      <c r="Y19" s="198"/>
      <c r="Z19" s="198"/>
      <c r="AA19" s="198"/>
      <c r="AB19" s="198"/>
      <c r="AC19" s="198"/>
      <c r="AD19" s="204" t="s">
        <v>9</v>
      </c>
      <c r="AE19" s="197" t="s">
        <v>10</v>
      </c>
      <c r="AF19" s="196" t="s">
        <v>7</v>
      </c>
      <c r="AG19" s="196" t="s">
        <v>8</v>
      </c>
      <c r="AH19" s="196" t="s">
        <v>11</v>
      </c>
      <c r="AI19" s="196" t="s">
        <v>12</v>
      </c>
    </row>
    <row r="20" spans="1:35" ht="12.75">
      <c r="A20" s="201"/>
      <c r="B20" s="202"/>
      <c r="C20" s="203"/>
      <c r="D20" s="201"/>
      <c r="E20" s="201"/>
      <c r="F20" s="205"/>
      <c r="G20" s="205"/>
      <c r="H20" s="205"/>
      <c r="I20" s="206"/>
      <c r="J20" s="206"/>
      <c r="K20" s="206"/>
      <c r="L20" s="198" t="s">
        <v>13</v>
      </c>
      <c r="M20" s="198"/>
      <c r="N20" s="198"/>
      <c r="O20" s="198" t="s">
        <v>14</v>
      </c>
      <c r="P20" s="198"/>
      <c r="Q20" s="198"/>
      <c r="R20" s="198" t="s">
        <v>15</v>
      </c>
      <c r="S20" s="198"/>
      <c r="T20" s="198"/>
      <c r="U20" s="198" t="s">
        <v>13</v>
      </c>
      <c r="V20" s="198"/>
      <c r="W20" s="198"/>
      <c r="X20" s="198" t="s">
        <v>14</v>
      </c>
      <c r="Y20" s="198"/>
      <c r="Z20" s="198"/>
      <c r="AA20" s="198" t="s">
        <v>15</v>
      </c>
      <c r="AB20" s="198"/>
      <c r="AC20" s="198"/>
      <c r="AD20" s="204"/>
      <c r="AE20" s="197"/>
      <c r="AF20" s="196"/>
      <c r="AG20" s="196"/>
      <c r="AH20" s="196"/>
      <c r="AI20" s="196"/>
    </row>
    <row r="21" spans="1:35" ht="12.75">
      <c r="A21" s="201"/>
      <c r="B21" s="202"/>
      <c r="C21" s="203"/>
      <c r="D21" s="201"/>
      <c r="E21" s="201"/>
      <c r="F21" s="1">
        <v>1</v>
      </c>
      <c r="G21" s="1">
        <v>2</v>
      </c>
      <c r="H21" s="1">
        <v>3</v>
      </c>
      <c r="I21" s="2">
        <v>1</v>
      </c>
      <c r="J21" s="2">
        <v>2</v>
      </c>
      <c r="K21" s="2">
        <v>3</v>
      </c>
      <c r="L21" s="3" t="s">
        <v>16</v>
      </c>
      <c r="M21" s="3" t="s">
        <v>17</v>
      </c>
      <c r="N21" s="3" t="s">
        <v>18</v>
      </c>
      <c r="O21" s="3" t="s">
        <v>16</v>
      </c>
      <c r="P21" s="3" t="s">
        <v>17</v>
      </c>
      <c r="Q21" s="3" t="s">
        <v>18</v>
      </c>
      <c r="R21" s="3" t="s">
        <v>16</v>
      </c>
      <c r="S21" s="3" t="s">
        <v>17</v>
      </c>
      <c r="T21" s="3" t="s">
        <v>18</v>
      </c>
      <c r="U21" s="3" t="s">
        <v>16</v>
      </c>
      <c r="V21" s="3" t="s">
        <v>17</v>
      </c>
      <c r="W21" s="3" t="s">
        <v>18</v>
      </c>
      <c r="X21" s="3" t="s">
        <v>16</v>
      </c>
      <c r="Y21" s="3" t="s">
        <v>17</v>
      </c>
      <c r="Z21" s="3" t="s">
        <v>18</v>
      </c>
      <c r="AA21" s="3" t="s">
        <v>16</v>
      </c>
      <c r="AB21" s="3" t="s">
        <v>17</v>
      </c>
      <c r="AC21" s="3" t="s">
        <v>18</v>
      </c>
      <c r="AD21" s="204"/>
      <c r="AE21" s="197"/>
      <c r="AF21" s="196"/>
      <c r="AG21" s="196"/>
      <c r="AH21" s="196"/>
      <c r="AI21" s="196"/>
    </row>
    <row r="22" spans="1:36" ht="20.25">
      <c r="A22" s="4" t="s">
        <v>41</v>
      </c>
      <c r="B22" s="5" t="s">
        <v>22</v>
      </c>
      <c r="C22" s="36">
        <v>2005</v>
      </c>
      <c r="D22" s="6" t="s">
        <v>21</v>
      </c>
      <c r="E22" s="22">
        <v>50</v>
      </c>
      <c r="F22" s="57">
        <v>84</v>
      </c>
      <c r="G22" s="58">
        <v>80</v>
      </c>
      <c r="H22" s="58">
        <v>80</v>
      </c>
      <c r="I22" s="59">
        <v>58</v>
      </c>
      <c r="J22" s="59">
        <v>59</v>
      </c>
      <c r="K22" s="59">
        <v>60</v>
      </c>
      <c r="L22" s="14">
        <v>25</v>
      </c>
      <c r="M22" s="15">
        <v>15</v>
      </c>
      <c r="N22" s="16">
        <f>SUM(L22:M22)</f>
        <v>40</v>
      </c>
      <c r="O22" s="15">
        <v>28</v>
      </c>
      <c r="P22" s="15">
        <v>15</v>
      </c>
      <c r="Q22" s="16">
        <f>SUM(O22:P22)</f>
        <v>43</v>
      </c>
      <c r="R22" s="14">
        <v>30</v>
      </c>
      <c r="S22" s="15">
        <v>15</v>
      </c>
      <c r="T22" s="16">
        <f>SUM(R22:S22)</f>
        <v>45</v>
      </c>
      <c r="U22" s="14">
        <v>35</v>
      </c>
      <c r="V22" s="15">
        <v>14</v>
      </c>
      <c r="W22" s="16">
        <f>SUM(U22:V22)</f>
        <v>49</v>
      </c>
      <c r="X22" s="15">
        <v>38</v>
      </c>
      <c r="Y22" s="15">
        <v>15</v>
      </c>
      <c r="Z22" s="16">
        <f>SUM(X22:Y22)</f>
        <v>53</v>
      </c>
      <c r="AA22" s="14">
        <v>40</v>
      </c>
      <c r="AB22" s="15">
        <v>14</v>
      </c>
      <c r="AC22" s="16">
        <f>SUM(AA22:AB22)</f>
        <v>54</v>
      </c>
      <c r="AD22" s="17">
        <f>MAX(F22:H22)</f>
        <v>84</v>
      </c>
      <c r="AE22" s="18">
        <f>MAX(I22:K22)</f>
        <v>60</v>
      </c>
      <c r="AF22" s="19">
        <f>MAX(N22,Q22,T22)</f>
        <v>45</v>
      </c>
      <c r="AG22" s="19">
        <f>MAX(W22,Z22,AC22)</f>
        <v>54</v>
      </c>
      <c r="AH22" s="60">
        <f>SUM(AF22:AG22)</f>
        <v>99</v>
      </c>
      <c r="AI22" s="61">
        <f>SUM(AD22:AG22)</f>
        <v>243</v>
      </c>
      <c r="AJ22" s="38"/>
    </row>
    <row r="23" spans="1:35" ht="20.25">
      <c r="A23" s="4"/>
      <c r="B23" s="5" t="s">
        <v>64</v>
      </c>
      <c r="C23" s="36">
        <v>2005</v>
      </c>
      <c r="D23" s="6" t="s">
        <v>65</v>
      </c>
      <c r="E23" s="22">
        <v>50</v>
      </c>
      <c r="F23" s="57">
        <v>45</v>
      </c>
      <c r="G23" s="58">
        <v>50</v>
      </c>
      <c r="H23" s="58">
        <v>39</v>
      </c>
      <c r="I23" s="59">
        <v>42</v>
      </c>
      <c r="J23" s="59">
        <v>43</v>
      </c>
      <c r="K23" s="59">
        <v>44</v>
      </c>
      <c r="L23" s="14">
        <v>20</v>
      </c>
      <c r="M23" s="15">
        <v>14</v>
      </c>
      <c r="N23" s="16">
        <f>SUM(L23:M23)</f>
        <v>34</v>
      </c>
      <c r="O23" s="15">
        <v>21</v>
      </c>
      <c r="P23" s="15">
        <v>14</v>
      </c>
      <c r="Q23" s="16">
        <f>SUM(O23:P23)</f>
        <v>35</v>
      </c>
      <c r="R23" s="14">
        <v>22</v>
      </c>
      <c r="S23" s="15">
        <v>12</v>
      </c>
      <c r="T23" s="16">
        <f>SUM(R23:S23)</f>
        <v>34</v>
      </c>
      <c r="U23" s="14">
        <v>24</v>
      </c>
      <c r="V23" s="15">
        <v>15</v>
      </c>
      <c r="W23" s="16">
        <f>SUM(U23:V23)</f>
        <v>39</v>
      </c>
      <c r="X23" s="15">
        <v>26</v>
      </c>
      <c r="Y23" s="15">
        <v>14</v>
      </c>
      <c r="Z23" s="16">
        <f>SUM(X23:Y23)</f>
        <v>40</v>
      </c>
      <c r="AA23" s="14">
        <v>28</v>
      </c>
      <c r="AB23" s="15">
        <v>13</v>
      </c>
      <c r="AC23" s="16">
        <f>SUM(AA23:AB23)</f>
        <v>41</v>
      </c>
      <c r="AD23" s="17">
        <f>MAX(F23:H23)</f>
        <v>50</v>
      </c>
      <c r="AE23" s="18">
        <f>MAX(I23:K23)</f>
        <v>44</v>
      </c>
      <c r="AF23" s="19">
        <f>MAX(N23,Q23,T23)</f>
        <v>35</v>
      </c>
      <c r="AG23" s="19">
        <f>MAX(W23,Z23,AC23)</f>
        <v>41</v>
      </c>
      <c r="AH23" s="60">
        <f>SUM(AF23:AG23)</f>
        <v>76</v>
      </c>
      <c r="AI23" s="61">
        <f>SUM(AD23:AG23)</f>
        <v>170</v>
      </c>
    </row>
    <row r="24" spans="1:35" ht="15.75">
      <c r="A24" s="4"/>
      <c r="B24" s="5"/>
      <c r="C24" s="36"/>
      <c r="D24" s="6"/>
      <c r="E24" s="7"/>
      <c r="F24" s="8">
        <v>0</v>
      </c>
      <c r="G24" s="9">
        <v>0</v>
      </c>
      <c r="H24" s="10">
        <v>0</v>
      </c>
      <c r="I24" s="11">
        <v>0</v>
      </c>
      <c r="J24" s="12">
        <v>0</v>
      </c>
      <c r="K24" s="13">
        <v>0</v>
      </c>
      <c r="L24" s="14">
        <v>0</v>
      </c>
      <c r="M24" s="15">
        <v>0</v>
      </c>
      <c r="N24" s="16">
        <f>SUM(L24:M24)</f>
        <v>0</v>
      </c>
      <c r="O24" s="14">
        <v>0</v>
      </c>
      <c r="P24" s="15">
        <v>0</v>
      </c>
      <c r="Q24" s="16">
        <f>SUM(O24:P24)</f>
        <v>0</v>
      </c>
      <c r="R24" s="14">
        <v>0</v>
      </c>
      <c r="S24" s="15">
        <v>0</v>
      </c>
      <c r="T24" s="16">
        <f>SUM(R24:S24)</f>
        <v>0</v>
      </c>
      <c r="U24" s="14">
        <v>0</v>
      </c>
      <c r="V24" s="15">
        <v>0</v>
      </c>
      <c r="W24" s="16">
        <f>SUM(U24:V24)</f>
        <v>0</v>
      </c>
      <c r="X24" s="14">
        <v>0</v>
      </c>
      <c r="Y24" s="15">
        <v>0</v>
      </c>
      <c r="Z24" s="16">
        <f>SUM(X24:Y24)</f>
        <v>0</v>
      </c>
      <c r="AA24" s="14">
        <v>0</v>
      </c>
      <c r="AB24" s="15">
        <v>0</v>
      </c>
      <c r="AC24" s="16">
        <f>SUM(AA24:AB24)</f>
        <v>0</v>
      </c>
      <c r="AD24" s="17">
        <f>MAX(F24:H24)</f>
        <v>0</v>
      </c>
      <c r="AE24" s="18">
        <f>MAX(I24:K24)</f>
        <v>0</v>
      </c>
      <c r="AF24" s="19">
        <f>MAX(L24:T24)</f>
        <v>0</v>
      </c>
      <c r="AG24" s="19">
        <f>MAX(U24:AC24)</f>
        <v>0</v>
      </c>
      <c r="AH24" s="19">
        <f>SUM(AF24+AG24)</f>
        <v>0</v>
      </c>
      <c r="AI24" s="20">
        <f>SUM(AD24+AE24+AH24)</f>
        <v>0</v>
      </c>
    </row>
    <row r="25" spans="1:35" ht="15.75">
      <c r="A25" s="4"/>
      <c r="B25" s="5"/>
      <c r="C25" s="36"/>
      <c r="D25" s="6"/>
      <c r="E25" s="7"/>
      <c r="F25" s="8">
        <v>0</v>
      </c>
      <c r="G25" s="9">
        <v>0</v>
      </c>
      <c r="H25" s="10">
        <v>0</v>
      </c>
      <c r="I25" s="11">
        <v>0</v>
      </c>
      <c r="J25" s="12">
        <v>0</v>
      </c>
      <c r="K25" s="13">
        <v>0</v>
      </c>
      <c r="L25" s="14">
        <v>0</v>
      </c>
      <c r="M25" s="15">
        <v>0</v>
      </c>
      <c r="N25" s="16">
        <f>SUM(L25:M25)</f>
        <v>0</v>
      </c>
      <c r="O25" s="14">
        <v>0</v>
      </c>
      <c r="P25" s="15">
        <v>0</v>
      </c>
      <c r="Q25" s="16">
        <f>SUM(O25:P25)</f>
        <v>0</v>
      </c>
      <c r="R25" s="14">
        <v>0</v>
      </c>
      <c r="S25" s="15">
        <v>0</v>
      </c>
      <c r="T25" s="16">
        <f>SUM(R25:S25)</f>
        <v>0</v>
      </c>
      <c r="U25" s="14">
        <v>0</v>
      </c>
      <c r="V25" s="15">
        <v>0</v>
      </c>
      <c r="W25" s="16">
        <f>SUM(U25:V25)</f>
        <v>0</v>
      </c>
      <c r="X25" s="14">
        <v>0</v>
      </c>
      <c r="Y25" s="15">
        <v>0</v>
      </c>
      <c r="Z25" s="16">
        <f>SUM(X25:Y25)</f>
        <v>0</v>
      </c>
      <c r="AA25" s="14">
        <v>0</v>
      </c>
      <c r="AB25" s="15">
        <v>0</v>
      </c>
      <c r="AC25" s="16">
        <f>SUM(AA25:AB25)</f>
        <v>0</v>
      </c>
      <c r="AD25" s="17">
        <f>MAX(F25:H25)</f>
        <v>0</v>
      </c>
      <c r="AE25" s="18">
        <f>MAX(I25:K25)</f>
        <v>0</v>
      </c>
      <c r="AF25" s="19">
        <f>MAX(L25:T25)</f>
        <v>0</v>
      </c>
      <c r="AG25" s="19">
        <f>MAX(U25:AC25)</f>
        <v>0</v>
      </c>
      <c r="AH25" s="19">
        <f>SUM(AF25+AG25)</f>
        <v>0</v>
      </c>
      <c r="AI25" s="20">
        <f>SUM(AD25+AE25+AH25)</f>
        <v>0</v>
      </c>
    </row>
  </sheetData>
  <sheetProtection/>
  <mergeCells count="67">
    <mergeCell ref="A1:AI1"/>
    <mergeCell ref="AG3:AG5"/>
    <mergeCell ref="A2:AI2"/>
    <mergeCell ref="A3:A5"/>
    <mergeCell ref="B3:B5"/>
    <mergeCell ref="C3:C5"/>
    <mergeCell ref="D3:D5"/>
    <mergeCell ref="E3:E5"/>
    <mergeCell ref="F3:H4"/>
    <mergeCell ref="I3:K4"/>
    <mergeCell ref="L3:T3"/>
    <mergeCell ref="U3:AC3"/>
    <mergeCell ref="AA4:AC4"/>
    <mergeCell ref="AH3:AH5"/>
    <mergeCell ref="AI3:AI5"/>
    <mergeCell ref="L4:N4"/>
    <mergeCell ref="O4:Q4"/>
    <mergeCell ref="R4:T4"/>
    <mergeCell ref="U4:W4"/>
    <mergeCell ref="X4:Z4"/>
    <mergeCell ref="AD3:AD5"/>
    <mergeCell ref="AE3:AE5"/>
    <mergeCell ref="AF3:AF5"/>
    <mergeCell ref="A10:AI10"/>
    <mergeCell ref="A11:A13"/>
    <mergeCell ref="B11:B13"/>
    <mergeCell ref="C11:C13"/>
    <mergeCell ref="D11:D13"/>
    <mergeCell ref="E11:E13"/>
    <mergeCell ref="F11:H12"/>
    <mergeCell ref="I11:K12"/>
    <mergeCell ref="L11:T11"/>
    <mergeCell ref="R12:T12"/>
    <mergeCell ref="AI11:AI13"/>
    <mergeCell ref="U12:W12"/>
    <mergeCell ref="X12:Z12"/>
    <mergeCell ref="AA12:AC12"/>
    <mergeCell ref="AE11:AE13"/>
    <mergeCell ref="AF11:AF13"/>
    <mergeCell ref="E19:E21"/>
    <mergeCell ref="AG11:AG13"/>
    <mergeCell ref="AH11:AH13"/>
    <mergeCell ref="U11:AC11"/>
    <mergeCell ref="AD11:AD13"/>
    <mergeCell ref="L12:N12"/>
    <mergeCell ref="O12:Q12"/>
    <mergeCell ref="I19:K20"/>
    <mergeCell ref="L19:T19"/>
    <mergeCell ref="U20:W20"/>
    <mergeCell ref="O20:Q20"/>
    <mergeCell ref="R20:T20"/>
    <mergeCell ref="L20:N20"/>
    <mergeCell ref="X20:Z20"/>
    <mergeCell ref="AA20:AC20"/>
    <mergeCell ref="A18:AI18"/>
    <mergeCell ref="A19:A21"/>
    <mergeCell ref="B19:B21"/>
    <mergeCell ref="C19:C21"/>
    <mergeCell ref="D19:D21"/>
    <mergeCell ref="U19:AC19"/>
    <mergeCell ref="AD19:AD21"/>
    <mergeCell ref="F19:H20"/>
    <mergeCell ref="AI19:AI21"/>
    <mergeCell ref="AE19:AE21"/>
    <mergeCell ref="AF19:AF21"/>
    <mergeCell ref="AG19:AG21"/>
    <mergeCell ref="AH19:AH21"/>
  </mergeCells>
  <conditionalFormatting sqref="R22:R25 R14:R17 R6:R9">
    <cfRule type="containsText" priority="22" dxfId="0" operator="containsText" text="x">
      <formula>NOT(ISERROR(SEARCH("x",R6)))</formula>
    </cfRule>
  </conditionalFormatting>
  <conditionalFormatting sqref="L22:AC25 L14:AC17 L6:AC9">
    <cfRule type="containsText" priority="21" dxfId="0" operator="containsText" text="n">
      <formula>NOT(ISERROR(SEARCH("n",L6)))</formula>
    </cfRule>
  </conditionalFormatting>
  <printOptions/>
  <pageMargins left="0.7" right="0.7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2"/>
  <sheetViews>
    <sheetView zoomScale="90" zoomScaleNormal="90" zoomScalePageLayoutView="0" workbookViewId="0" topLeftCell="A1">
      <selection activeCell="A1" sqref="A1:AI16"/>
    </sheetView>
  </sheetViews>
  <sheetFormatPr defaultColWidth="9.140625" defaultRowHeight="12.75"/>
  <cols>
    <col min="1" max="1" width="3.421875" style="0" customWidth="1"/>
    <col min="2" max="2" width="18.7109375" style="0" customWidth="1"/>
    <col min="3" max="3" width="5.28125" style="112" bestFit="1" customWidth="1"/>
    <col min="4" max="4" width="5.8515625" style="113" bestFit="1" customWidth="1"/>
    <col min="5" max="11" width="6.140625" style="0" bestFit="1" customWidth="1"/>
    <col min="12" max="12" width="3.28125" style="0" bestFit="1" customWidth="1"/>
    <col min="13" max="13" width="5.28125" style="0" bestFit="1" customWidth="1"/>
    <col min="14" max="14" width="5.421875" style="0" bestFit="1" customWidth="1"/>
    <col min="15" max="15" width="3.28125" style="0" bestFit="1" customWidth="1"/>
    <col min="16" max="16" width="4.8515625" style="0" bestFit="1" customWidth="1"/>
    <col min="17" max="17" width="5.421875" style="0" bestFit="1" customWidth="1"/>
    <col min="18" max="18" width="3.28125" style="0" bestFit="1" customWidth="1"/>
    <col min="19" max="19" width="4.8515625" style="0" bestFit="1" customWidth="1"/>
    <col min="20" max="20" width="5.421875" style="0" bestFit="1" customWidth="1"/>
    <col min="21" max="21" width="3.28125" style="0" bestFit="1" customWidth="1"/>
    <col min="22" max="22" width="4.8515625" style="0" bestFit="1" customWidth="1"/>
    <col min="23" max="23" width="5.421875" style="0" bestFit="1" customWidth="1"/>
    <col min="24" max="24" width="3.28125" style="0" bestFit="1" customWidth="1"/>
    <col min="25" max="25" width="4.8515625" style="0" bestFit="1" customWidth="1"/>
    <col min="26" max="26" width="5.421875" style="0" bestFit="1" customWidth="1"/>
    <col min="27" max="27" width="3.28125" style="0" bestFit="1" customWidth="1"/>
    <col min="28" max="28" width="4.8515625" style="0" bestFit="1" customWidth="1"/>
    <col min="29" max="29" width="5.00390625" style="0" customWidth="1"/>
    <col min="30" max="30" width="6.140625" style="0" customWidth="1"/>
    <col min="31" max="31" width="5.7109375" style="0" customWidth="1"/>
    <col min="32" max="32" width="4.421875" style="0" customWidth="1"/>
    <col min="33" max="33" width="4.28125" style="0" customWidth="1"/>
    <col min="34" max="34" width="5.140625" style="0" customWidth="1"/>
    <col min="35" max="35" width="5.57421875" style="0" customWidth="1"/>
    <col min="36" max="36" width="11.8515625" style="0" bestFit="1" customWidth="1"/>
    <col min="37" max="37" width="13.140625" style="0" bestFit="1" customWidth="1"/>
  </cols>
  <sheetData>
    <row r="1" spans="1:35" ht="33">
      <c r="A1" s="218" t="s">
        <v>19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20"/>
    </row>
    <row r="2" spans="1:35" ht="20.25">
      <c r="A2" s="221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3"/>
    </row>
    <row r="3" spans="1:35" ht="14.25">
      <c r="A3" s="224" t="s">
        <v>0</v>
      </c>
      <c r="B3" s="226" t="s">
        <v>1</v>
      </c>
      <c r="C3" s="227" t="s">
        <v>2</v>
      </c>
      <c r="D3" s="228" t="s">
        <v>3</v>
      </c>
      <c r="E3" s="228" t="s">
        <v>4</v>
      </c>
      <c r="F3" s="231" t="s">
        <v>5</v>
      </c>
      <c r="G3" s="231"/>
      <c r="H3" s="231"/>
      <c r="I3" s="230" t="s">
        <v>6</v>
      </c>
      <c r="J3" s="230"/>
      <c r="K3" s="230"/>
      <c r="L3" s="230" t="s">
        <v>7</v>
      </c>
      <c r="M3" s="230"/>
      <c r="N3" s="230"/>
      <c r="O3" s="230"/>
      <c r="P3" s="230"/>
      <c r="Q3" s="230"/>
      <c r="R3" s="230"/>
      <c r="S3" s="230"/>
      <c r="T3" s="230"/>
      <c r="U3" s="230" t="s">
        <v>8</v>
      </c>
      <c r="V3" s="230"/>
      <c r="W3" s="230"/>
      <c r="X3" s="230"/>
      <c r="Y3" s="230"/>
      <c r="Z3" s="230"/>
      <c r="AA3" s="230"/>
      <c r="AB3" s="230"/>
      <c r="AC3" s="230"/>
      <c r="AD3" s="232" t="s">
        <v>9</v>
      </c>
      <c r="AE3" s="232" t="s">
        <v>10</v>
      </c>
      <c r="AF3" s="217" t="s">
        <v>7</v>
      </c>
      <c r="AG3" s="217" t="s">
        <v>8</v>
      </c>
      <c r="AH3" s="217" t="s">
        <v>11</v>
      </c>
      <c r="AI3" s="229" t="s">
        <v>12</v>
      </c>
    </row>
    <row r="4" spans="1:35" ht="14.25">
      <c r="A4" s="225"/>
      <c r="B4" s="226"/>
      <c r="C4" s="227"/>
      <c r="D4" s="228"/>
      <c r="E4" s="228"/>
      <c r="F4" s="231"/>
      <c r="G4" s="231"/>
      <c r="H4" s="231"/>
      <c r="I4" s="230"/>
      <c r="J4" s="230"/>
      <c r="K4" s="230"/>
      <c r="L4" s="230" t="s">
        <v>13</v>
      </c>
      <c r="M4" s="230"/>
      <c r="N4" s="230"/>
      <c r="O4" s="230" t="s">
        <v>14</v>
      </c>
      <c r="P4" s="230"/>
      <c r="Q4" s="230"/>
      <c r="R4" s="230" t="s">
        <v>15</v>
      </c>
      <c r="S4" s="230"/>
      <c r="T4" s="230"/>
      <c r="U4" s="230" t="s">
        <v>13</v>
      </c>
      <c r="V4" s="230"/>
      <c r="W4" s="230"/>
      <c r="X4" s="230" t="s">
        <v>14</v>
      </c>
      <c r="Y4" s="230"/>
      <c r="Z4" s="230"/>
      <c r="AA4" s="230" t="s">
        <v>15</v>
      </c>
      <c r="AB4" s="230"/>
      <c r="AC4" s="230"/>
      <c r="AD4" s="232"/>
      <c r="AE4" s="232"/>
      <c r="AF4" s="217"/>
      <c r="AG4" s="217"/>
      <c r="AH4" s="217"/>
      <c r="AI4" s="229"/>
    </row>
    <row r="5" spans="1:35" ht="27" customHeight="1">
      <c r="A5" s="225"/>
      <c r="B5" s="226"/>
      <c r="C5" s="227"/>
      <c r="D5" s="228"/>
      <c r="E5" s="228"/>
      <c r="F5" s="115">
        <v>1</v>
      </c>
      <c r="G5" s="115">
        <v>2</v>
      </c>
      <c r="H5" s="115">
        <v>3</v>
      </c>
      <c r="I5" s="115">
        <v>1</v>
      </c>
      <c r="J5" s="115">
        <v>2</v>
      </c>
      <c r="K5" s="115">
        <v>3</v>
      </c>
      <c r="L5" s="134" t="s">
        <v>16</v>
      </c>
      <c r="M5" s="134" t="s">
        <v>17</v>
      </c>
      <c r="N5" s="134" t="s">
        <v>18</v>
      </c>
      <c r="O5" s="134" t="s">
        <v>16</v>
      </c>
      <c r="P5" s="134" t="s">
        <v>17</v>
      </c>
      <c r="Q5" s="134" t="s">
        <v>18</v>
      </c>
      <c r="R5" s="134" t="s">
        <v>16</v>
      </c>
      <c r="S5" s="134" t="s">
        <v>17</v>
      </c>
      <c r="T5" s="134" t="s">
        <v>18</v>
      </c>
      <c r="U5" s="134" t="s">
        <v>16</v>
      </c>
      <c r="V5" s="134" t="s">
        <v>17</v>
      </c>
      <c r="W5" s="134" t="s">
        <v>18</v>
      </c>
      <c r="X5" s="134" t="s">
        <v>16</v>
      </c>
      <c r="Y5" s="134" t="s">
        <v>17</v>
      </c>
      <c r="Z5" s="134" t="s">
        <v>18</v>
      </c>
      <c r="AA5" s="134" t="s">
        <v>16</v>
      </c>
      <c r="AB5" s="134" t="s">
        <v>17</v>
      </c>
      <c r="AC5" s="134" t="s">
        <v>18</v>
      </c>
      <c r="AD5" s="232"/>
      <c r="AE5" s="232"/>
      <c r="AF5" s="217"/>
      <c r="AG5" s="217"/>
      <c r="AH5" s="217"/>
      <c r="AI5" s="229"/>
    </row>
    <row r="6" spans="1:37" ht="20.25">
      <c r="A6" s="135" t="s">
        <v>41</v>
      </c>
      <c r="B6" s="136" t="s">
        <v>44</v>
      </c>
      <c r="C6" s="137">
        <v>2010</v>
      </c>
      <c r="D6" s="138" t="s">
        <v>21</v>
      </c>
      <c r="E6" s="139">
        <v>33</v>
      </c>
      <c r="F6" s="133">
        <v>29</v>
      </c>
      <c r="G6" s="133">
        <v>20</v>
      </c>
      <c r="H6" s="133">
        <v>14</v>
      </c>
      <c r="I6" s="133">
        <v>37</v>
      </c>
      <c r="J6" s="133">
        <v>36</v>
      </c>
      <c r="K6" s="133">
        <v>38</v>
      </c>
      <c r="L6" s="140">
        <v>6</v>
      </c>
      <c r="M6" s="141">
        <v>15</v>
      </c>
      <c r="N6" s="142">
        <f>SUM(L6:M6)</f>
        <v>21</v>
      </c>
      <c r="O6" s="141">
        <v>6</v>
      </c>
      <c r="P6" s="141">
        <v>15</v>
      </c>
      <c r="Q6" s="142">
        <f>SUM(O6:P6)</f>
        <v>21</v>
      </c>
      <c r="R6" s="140">
        <v>6</v>
      </c>
      <c r="S6" s="141">
        <v>15</v>
      </c>
      <c r="T6" s="142">
        <f>SUM(R6:S6)</f>
        <v>21</v>
      </c>
      <c r="U6" s="140">
        <v>6</v>
      </c>
      <c r="V6" s="141">
        <v>13</v>
      </c>
      <c r="W6" s="142">
        <f>SUM(U6:V6)</f>
        <v>19</v>
      </c>
      <c r="X6" s="141">
        <v>6</v>
      </c>
      <c r="Y6" s="141">
        <v>14</v>
      </c>
      <c r="Z6" s="142">
        <f>SUM(X6:Y6)</f>
        <v>20</v>
      </c>
      <c r="AA6" s="140">
        <v>6</v>
      </c>
      <c r="AB6" s="141">
        <v>14</v>
      </c>
      <c r="AC6" s="142">
        <f>SUM(AA6:AB6)</f>
        <v>20</v>
      </c>
      <c r="AD6" s="17">
        <f>MAX(F6:H6)</f>
        <v>29</v>
      </c>
      <c r="AE6" s="17">
        <f>MAX(I6:K6)</f>
        <v>38</v>
      </c>
      <c r="AF6" s="143">
        <f>MAX(N6,Q6,T6)</f>
        <v>21</v>
      </c>
      <c r="AG6" s="143">
        <f>MAX(W6,Z6,AC6)</f>
        <v>20</v>
      </c>
      <c r="AH6" s="143">
        <f>SUM(AF6:AG6)</f>
        <v>41</v>
      </c>
      <c r="AI6" s="144">
        <f>SUM(AD6:AG6)</f>
        <v>108</v>
      </c>
      <c r="AJ6" s="110"/>
      <c r="AK6" s="111"/>
    </row>
    <row r="7" spans="1:37" ht="20.25">
      <c r="A7" s="135" t="s">
        <v>42</v>
      </c>
      <c r="B7" s="136" t="s">
        <v>45</v>
      </c>
      <c r="C7" s="137">
        <v>2010</v>
      </c>
      <c r="D7" s="138" t="s">
        <v>105</v>
      </c>
      <c r="E7" s="139">
        <v>30</v>
      </c>
      <c r="F7" s="133">
        <v>24</v>
      </c>
      <c r="G7" s="133">
        <v>28</v>
      </c>
      <c r="H7" s="133">
        <v>31</v>
      </c>
      <c r="I7" s="133">
        <v>33</v>
      </c>
      <c r="J7" s="133">
        <v>28</v>
      </c>
      <c r="K7" s="133">
        <v>31</v>
      </c>
      <c r="L7" s="140">
        <v>6</v>
      </c>
      <c r="M7" s="141">
        <v>15</v>
      </c>
      <c r="N7" s="142">
        <f>SUM(L7:M7)</f>
        <v>21</v>
      </c>
      <c r="O7" s="141">
        <v>6</v>
      </c>
      <c r="P7" s="141">
        <v>14</v>
      </c>
      <c r="Q7" s="142">
        <f>SUM(O7:P7)</f>
        <v>20</v>
      </c>
      <c r="R7" s="140">
        <v>6</v>
      </c>
      <c r="S7" s="141">
        <v>15</v>
      </c>
      <c r="T7" s="142">
        <f>SUM(R7:S7)</f>
        <v>21</v>
      </c>
      <c r="U7" s="140">
        <v>6</v>
      </c>
      <c r="V7" s="141">
        <v>12</v>
      </c>
      <c r="W7" s="142">
        <f>SUM(U7:V7)</f>
        <v>18</v>
      </c>
      <c r="X7" s="141">
        <v>6</v>
      </c>
      <c r="Y7" s="141">
        <v>10</v>
      </c>
      <c r="Z7" s="142">
        <f>SUM(X7:Y7)</f>
        <v>16</v>
      </c>
      <c r="AA7" s="140">
        <v>6</v>
      </c>
      <c r="AB7" s="141">
        <v>12</v>
      </c>
      <c r="AC7" s="142">
        <f>SUM(AA7:AB7)</f>
        <v>18</v>
      </c>
      <c r="AD7" s="17">
        <f>MAX(F7:H7)</f>
        <v>31</v>
      </c>
      <c r="AE7" s="17">
        <f>MAX(I7:K7)</f>
        <v>33</v>
      </c>
      <c r="AF7" s="143">
        <f>MAX(N7,Q7,T7)</f>
        <v>21</v>
      </c>
      <c r="AG7" s="143">
        <f>MAX(W7,Z7,AC7)</f>
        <v>18</v>
      </c>
      <c r="AH7" s="143">
        <f>SUM(AF7:AG7)</f>
        <v>39</v>
      </c>
      <c r="AI7" s="144">
        <f>SUM(AD7:AG7)</f>
        <v>103</v>
      </c>
      <c r="AJ7" s="110"/>
      <c r="AK7" s="111"/>
    </row>
    <row r="8" spans="1:37" ht="20.25">
      <c r="A8" s="135" t="s">
        <v>88</v>
      </c>
      <c r="B8" s="136" t="s">
        <v>79</v>
      </c>
      <c r="C8" s="137">
        <v>2010</v>
      </c>
      <c r="D8" s="138" t="s">
        <v>77</v>
      </c>
      <c r="E8" s="145">
        <v>30</v>
      </c>
      <c r="F8" s="133">
        <v>19</v>
      </c>
      <c r="G8" s="133">
        <v>29</v>
      </c>
      <c r="H8" s="133">
        <v>29</v>
      </c>
      <c r="I8" s="133">
        <v>41</v>
      </c>
      <c r="J8" s="133">
        <v>42</v>
      </c>
      <c r="K8" s="133">
        <v>44</v>
      </c>
      <c r="L8" s="140">
        <v>6</v>
      </c>
      <c r="M8" s="141">
        <v>11</v>
      </c>
      <c r="N8" s="142">
        <f>SUM(L8:M8)</f>
        <v>17</v>
      </c>
      <c r="O8" s="141">
        <v>6</v>
      </c>
      <c r="P8" s="141">
        <v>9</v>
      </c>
      <c r="Q8" s="142">
        <f>SUM(O8:P8)</f>
        <v>15</v>
      </c>
      <c r="R8" s="140">
        <v>6</v>
      </c>
      <c r="S8" s="141">
        <v>10</v>
      </c>
      <c r="T8" s="142">
        <f>SUM(R8:S8)</f>
        <v>16</v>
      </c>
      <c r="U8" s="140">
        <v>6</v>
      </c>
      <c r="V8" s="141">
        <v>10</v>
      </c>
      <c r="W8" s="142">
        <f>SUM(U8:V8)</f>
        <v>16</v>
      </c>
      <c r="X8" s="141">
        <v>6</v>
      </c>
      <c r="Y8" s="141">
        <v>11</v>
      </c>
      <c r="Z8" s="142">
        <f>SUM(X8:Y8)</f>
        <v>17</v>
      </c>
      <c r="AA8" s="140">
        <v>6</v>
      </c>
      <c r="AB8" s="141">
        <v>12</v>
      </c>
      <c r="AC8" s="142">
        <f>SUM(AA8:AB8)</f>
        <v>18</v>
      </c>
      <c r="AD8" s="17">
        <f>MAX(F8:H8)</f>
        <v>29</v>
      </c>
      <c r="AE8" s="17">
        <f>MAX(I8:K8)</f>
        <v>44</v>
      </c>
      <c r="AF8" s="143">
        <f>MAX(N8,Q8,T8)</f>
        <v>17</v>
      </c>
      <c r="AG8" s="143">
        <f>MAX(W8,Z8,AC8)</f>
        <v>18</v>
      </c>
      <c r="AH8" s="143">
        <f>SUM(AF8:AG8)</f>
        <v>35</v>
      </c>
      <c r="AI8" s="144">
        <f>SUM(AD8:AG8)</f>
        <v>108</v>
      </c>
      <c r="AJ8" s="110"/>
      <c r="AK8" s="111"/>
    </row>
    <row r="9" spans="1:37" ht="20.25">
      <c r="A9" s="135" t="s">
        <v>89</v>
      </c>
      <c r="B9" s="136" t="s">
        <v>66</v>
      </c>
      <c r="C9" s="137">
        <v>2010</v>
      </c>
      <c r="D9" s="138" t="s">
        <v>106</v>
      </c>
      <c r="E9" s="139">
        <v>30</v>
      </c>
      <c r="F9" s="133">
        <v>36</v>
      </c>
      <c r="G9" s="133">
        <v>37</v>
      </c>
      <c r="H9" s="133">
        <v>32</v>
      </c>
      <c r="I9" s="133">
        <v>39</v>
      </c>
      <c r="J9" s="133">
        <v>37</v>
      </c>
      <c r="K9" s="133">
        <v>39</v>
      </c>
      <c r="L9" s="140">
        <v>6</v>
      </c>
      <c r="M9" s="141">
        <v>7</v>
      </c>
      <c r="N9" s="142">
        <f>SUM(L9:M9)</f>
        <v>13</v>
      </c>
      <c r="O9" s="141">
        <v>6</v>
      </c>
      <c r="P9" s="141">
        <v>9</v>
      </c>
      <c r="Q9" s="142">
        <f>SUM(O9:P9)</f>
        <v>15</v>
      </c>
      <c r="R9" s="140">
        <v>6</v>
      </c>
      <c r="S9" s="141">
        <v>9</v>
      </c>
      <c r="T9" s="142">
        <f>SUM(R9:S9)</f>
        <v>15</v>
      </c>
      <c r="U9" s="140">
        <v>6</v>
      </c>
      <c r="V9" s="141">
        <v>6</v>
      </c>
      <c r="W9" s="142">
        <f>SUM(U9:V9)</f>
        <v>12</v>
      </c>
      <c r="X9" s="141">
        <v>6</v>
      </c>
      <c r="Y9" s="141">
        <v>8</v>
      </c>
      <c r="Z9" s="142">
        <f>SUM(X9:Y9)</f>
        <v>14</v>
      </c>
      <c r="AA9" s="140">
        <v>6</v>
      </c>
      <c r="AB9" s="141">
        <v>9</v>
      </c>
      <c r="AC9" s="142">
        <f>SUM(AA9:AB9)</f>
        <v>15</v>
      </c>
      <c r="AD9" s="17">
        <f>MAX(F9:H9)</f>
        <v>37</v>
      </c>
      <c r="AE9" s="17">
        <f>MAX(I9:K9)</f>
        <v>39</v>
      </c>
      <c r="AF9" s="143">
        <f>MAX(N9,Q9,T9)</f>
        <v>15</v>
      </c>
      <c r="AG9" s="143">
        <f>MAX(W9,Z9,AC9)</f>
        <v>15</v>
      </c>
      <c r="AH9" s="143">
        <f>SUM(AF9:AG9)</f>
        <v>30</v>
      </c>
      <c r="AI9" s="144">
        <f>SUM(AD9:AG9)</f>
        <v>106</v>
      </c>
      <c r="AJ9" s="110"/>
      <c r="AK9" s="111"/>
    </row>
    <row r="10" spans="1:37" ht="20.25">
      <c r="A10" s="135" t="s">
        <v>69</v>
      </c>
      <c r="B10" s="136" t="s">
        <v>68</v>
      </c>
      <c r="C10" s="137">
        <v>2008</v>
      </c>
      <c r="D10" s="138" t="s">
        <v>106</v>
      </c>
      <c r="E10" s="139">
        <v>28</v>
      </c>
      <c r="F10" s="133">
        <v>40</v>
      </c>
      <c r="G10" s="133">
        <v>45</v>
      </c>
      <c r="H10" s="133">
        <v>40</v>
      </c>
      <c r="I10" s="133">
        <v>48</v>
      </c>
      <c r="J10" s="133">
        <v>46</v>
      </c>
      <c r="K10" s="133">
        <v>46</v>
      </c>
      <c r="L10" s="140">
        <v>6</v>
      </c>
      <c r="M10" s="141">
        <v>15</v>
      </c>
      <c r="N10" s="142">
        <f>SUM(L10:M10)</f>
        <v>21</v>
      </c>
      <c r="O10" s="141">
        <v>6</v>
      </c>
      <c r="P10" s="141">
        <v>0</v>
      </c>
      <c r="Q10" s="142">
        <f>SUM(O10:P10)</f>
        <v>6</v>
      </c>
      <c r="R10" s="140">
        <v>6</v>
      </c>
      <c r="S10" s="141">
        <v>15</v>
      </c>
      <c r="T10" s="142">
        <f>SUM(R10:S10)</f>
        <v>21</v>
      </c>
      <c r="U10" s="140">
        <v>6</v>
      </c>
      <c r="V10" s="141">
        <v>14</v>
      </c>
      <c r="W10" s="142">
        <f>SUM(U10:V10)</f>
        <v>20</v>
      </c>
      <c r="X10" s="141">
        <v>6</v>
      </c>
      <c r="Y10" s="141">
        <v>14</v>
      </c>
      <c r="Z10" s="142">
        <f>SUM(X10:Y10)</f>
        <v>20</v>
      </c>
      <c r="AA10" s="140">
        <v>6</v>
      </c>
      <c r="AB10" s="141">
        <v>15</v>
      </c>
      <c r="AC10" s="142">
        <f>SUM(AA10:AB10)</f>
        <v>21</v>
      </c>
      <c r="AD10" s="17">
        <f>MAX(F10:H10)</f>
        <v>45</v>
      </c>
      <c r="AE10" s="17">
        <f>MAX(I10:K10)</f>
        <v>48</v>
      </c>
      <c r="AF10" s="143">
        <f>MAX(N10,Q10,T10)</f>
        <v>21</v>
      </c>
      <c r="AG10" s="143">
        <f>MAX(W10,Z10,AC10)</f>
        <v>21</v>
      </c>
      <c r="AH10" s="143">
        <f>SUM(AF10:AG10)</f>
        <v>42</v>
      </c>
      <c r="AI10" s="144">
        <f>SUM(AD10:AG10)</f>
        <v>135</v>
      </c>
      <c r="AJ10" s="110"/>
      <c r="AK10" s="111"/>
    </row>
    <row r="11" spans="1:37" ht="20.25">
      <c r="A11" s="135" t="s">
        <v>71</v>
      </c>
      <c r="B11" s="136" t="s">
        <v>73</v>
      </c>
      <c r="C11" s="137">
        <v>2008</v>
      </c>
      <c r="D11" s="138" t="s">
        <v>106</v>
      </c>
      <c r="E11" s="139">
        <v>40</v>
      </c>
      <c r="F11" s="133">
        <v>46</v>
      </c>
      <c r="G11" s="133">
        <v>52</v>
      </c>
      <c r="H11" s="133">
        <v>47</v>
      </c>
      <c r="I11" s="133">
        <v>39</v>
      </c>
      <c r="J11" s="133">
        <v>39</v>
      </c>
      <c r="K11" s="133">
        <v>39</v>
      </c>
      <c r="L11" s="140">
        <v>6</v>
      </c>
      <c r="M11" s="141">
        <v>9</v>
      </c>
      <c r="N11" s="142">
        <f>SUM(L11:M11)</f>
        <v>15</v>
      </c>
      <c r="O11" s="141">
        <v>6</v>
      </c>
      <c r="P11" s="141">
        <v>9</v>
      </c>
      <c r="Q11" s="142">
        <f>SUM(O11:P11)</f>
        <v>15</v>
      </c>
      <c r="R11" s="140">
        <v>6</v>
      </c>
      <c r="S11" s="141">
        <v>9</v>
      </c>
      <c r="T11" s="142">
        <f>SUM(R11:S11)</f>
        <v>15</v>
      </c>
      <c r="U11" s="140">
        <v>6</v>
      </c>
      <c r="V11" s="141">
        <v>10</v>
      </c>
      <c r="W11" s="142">
        <f>SUM(U11:V11)</f>
        <v>16</v>
      </c>
      <c r="X11" s="141">
        <v>6</v>
      </c>
      <c r="Y11" s="141">
        <v>11</v>
      </c>
      <c r="Z11" s="142">
        <f>SUM(X11:Y11)</f>
        <v>17</v>
      </c>
      <c r="AA11" s="140">
        <v>6</v>
      </c>
      <c r="AB11" s="141">
        <v>10</v>
      </c>
      <c r="AC11" s="142">
        <f>SUM(AA11:AB11)</f>
        <v>16</v>
      </c>
      <c r="AD11" s="17">
        <f>MAX(F11:H11)</f>
        <v>52</v>
      </c>
      <c r="AE11" s="17">
        <f>MAX(I11:K11)</f>
        <v>39</v>
      </c>
      <c r="AF11" s="143">
        <f>MAX(N11,Q11,T11)</f>
        <v>15</v>
      </c>
      <c r="AG11" s="143">
        <f>MAX(W11,Z11,AC11)</f>
        <v>17</v>
      </c>
      <c r="AH11" s="143">
        <f>SUM(AF11:AG11)</f>
        <v>32</v>
      </c>
      <c r="AI11" s="144">
        <f>SUM(AD11:AG11)</f>
        <v>123</v>
      </c>
      <c r="AJ11" s="110"/>
      <c r="AK11" s="111"/>
    </row>
    <row r="12" spans="1:37" ht="20.25">
      <c r="A12" s="135" t="s">
        <v>72</v>
      </c>
      <c r="B12" s="136" t="s">
        <v>78</v>
      </c>
      <c r="C12" s="137">
        <v>2008</v>
      </c>
      <c r="D12" s="138" t="s">
        <v>77</v>
      </c>
      <c r="E12" s="139">
        <v>38</v>
      </c>
      <c r="F12" s="133">
        <v>55</v>
      </c>
      <c r="G12" s="133">
        <v>30</v>
      </c>
      <c r="H12" s="133">
        <v>57</v>
      </c>
      <c r="I12" s="133">
        <v>42</v>
      </c>
      <c r="J12" s="133">
        <v>42</v>
      </c>
      <c r="K12" s="133">
        <v>43</v>
      </c>
      <c r="L12" s="140">
        <v>6</v>
      </c>
      <c r="M12" s="141">
        <v>0</v>
      </c>
      <c r="N12" s="142">
        <f>SUM(L12:M12)</f>
        <v>6</v>
      </c>
      <c r="O12" s="141">
        <v>6</v>
      </c>
      <c r="P12" s="141">
        <v>9</v>
      </c>
      <c r="Q12" s="142">
        <f>SUM(O12:P12)</f>
        <v>15</v>
      </c>
      <c r="R12" s="140">
        <v>6</v>
      </c>
      <c r="S12" s="141">
        <v>10</v>
      </c>
      <c r="T12" s="142">
        <f>SUM(R12:S12)</f>
        <v>16</v>
      </c>
      <c r="U12" s="140">
        <v>6</v>
      </c>
      <c r="V12" s="141">
        <v>12</v>
      </c>
      <c r="W12" s="142">
        <f>SUM(U12:V12)</f>
        <v>18</v>
      </c>
      <c r="X12" s="141">
        <v>6</v>
      </c>
      <c r="Y12" s="141">
        <v>13</v>
      </c>
      <c r="Z12" s="142">
        <f>SUM(X12:Y12)</f>
        <v>19</v>
      </c>
      <c r="AA12" s="140">
        <v>6</v>
      </c>
      <c r="AB12" s="141">
        <v>11</v>
      </c>
      <c r="AC12" s="142">
        <f>SUM(AA12:AB12)</f>
        <v>17</v>
      </c>
      <c r="AD12" s="17">
        <f>MAX(F12:H12)</f>
        <v>57</v>
      </c>
      <c r="AE12" s="17">
        <f>MAX(I12:K12)</f>
        <v>43</v>
      </c>
      <c r="AF12" s="143">
        <f>MAX(N12,Q12,T12)</f>
        <v>16</v>
      </c>
      <c r="AG12" s="143">
        <f>MAX(W12,Z12,AC12)</f>
        <v>19</v>
      </c>
      <c r="AH12" s="143">
        <f>SUM(AF12:AG12)</f>
        <v>35</v>
      </c>
      <c r="AI12" s="144">
        <f>SUM(AD12:AG12)</f>
        <v>135</v>
      </c>
      <c r="AJ12" s="110"/>
      <c r="AK12" s="111"/>
    </row>
    <row r="13" spans="1:37" ht="20.25">
      <c r="A13" s="135" t="s">
        <v>90</v>
      </c>
      <c r="B13" s="146" t="s">
        <v>85</v>
      </c>
      <c r="C13" s="147">
        <v>2008</v>
      </c>
      <c r="D13" s="147" t="s">
        <v>81</v>
      </c>
      <c r="E13" s="145">
        <v>38</v>
      </c>
      <c r="F13" s="133">
        <v>44</v>
      </c>
      <c r="G13" s="133">
        <v>49</v>
      </c>
      <c r="H13" s="133">
        <v>51</v>
      </c>
      <c r="I13" s="133">
        <v>43</v>
      </c>
      <c r="J13" s="133">
        <v>42</v>
      </c>
      <c r="K13" s="133">
        <v>42</v>
      </c>
      <c r="L13" s="140">
        <v>6</v>
      </c>
      <c r="M13" s="141">
        <v>0</v>
      </c>
      <c r="N13" s="142">
        <f>SUM(L13:M13)</f>
        <v>6</v>
      </c>
      <c r="O13" s="141">
        <v>6</v>
      </c>
      <c r="P13" s="141">
        <v>12</v>
      </c>
      <c r="Q13" s="142">
        <f>SUM(O13:P13)</f>
        <v>18</v>
      </c>
      <c r="R13" s="140">
        <v>6</v>
      </c>
      <c r="S13" s="141">
        <v>15</v>
      </c>
      <c r="T13" s="142">
        <f>SUM(R13:S13)</f>
        <v>21</v>
      </c>
      <c r="U13" s="140">
        <v>6</v>
      </c>
      <c r="V13" s="141">
        <v>5</v>
      </c>
      <c r="W13" s="142">
        <f>SUM(U13:V13)</f>
        <v>11</v>
      </c>
      <c r="X13" s="141">
        <v>6</v>
      </c>
      <c r="Y13" s="141">
        <v>14</v>
      </c>
      <c r="Z13" s="142">
        <f>SUM(X13:Y13)</f>
        <v>20</v>
      </c>
      <c r="AA13" s="140">
        <v>6</v>
      </c>
      <c r="AB13" s="141">
        <v>13</v>
      </c>
      <c r="AC13" s="142">
        <f>SUM(AA13:AB13)</f>
        <v>19</v>
      </c>
      <c r="AD13" s="17">
        <f>MAX(F13:H13)</f>
        <v>51</v>
      </c>
      <c r="AE13" s="17">
        <f>MAX(I13:K13)</f>
        <v>43</v>
      </c>
      <c r="AF13" s="143">
        <f>MAX(N13,Q13,T13)</f>
        <v>21</v>
      </c>
      <c r="AG13" s="143">
        <f>MAX(W13,Z13,AC13)</f>
        <v>20</v>
      </c>
      <c r="AH13" s="143">
        <f>SUM(AF13:AG13)</f>
        <v>41</v>
      </c>
      <c r="AI13" s="144">
        <f>SUM(AD13:AG13)</f>
        <v>135</v>
      </c>
      <c r="AJ13" s="110"/>
      <c r="AK13" s="111"/>
    </row>
    <row r="14" spans="1:37" ht="20.25">
      <c r="A14" s="135" t="s">
        <v>91</v>
      </c>
      <c r="B14" s="146" t="s">
        <v>87</v>
      </c>
      <c r="C14" s="148">
        <v>2008</v>
      </c>
      <c r="D14" s="138" t="s">
        <v>81</v>
      </c>
      <c r="E14" s="145">
        <v>45</v>
      </c>
      <c r="F14" s="133">
        <v>30</v>
      </c>
      <c r="G14" s="133">
        <v>30</v>
      </c>
      <c r="H14" s="133">
        <v>29</v>
      </c>
      <c r="I14" s="133">
        <v>41</v>
      </c>
      <c r="J14" s="133">
        <v>44</v>
      </c>
      <c r="K14" s="133">
        <v>44</v>
      </c>
      <c r="L14" s="140">
        <v>6</v>
      </c>
      <c r="M14" s="141">
        <v>14</v>
      </c>
      <c r="N14" s="142">
        <f>SUM(L14:M14)</f>
        <v>20</v>
      </c>
      <c r="O14" s="141">
        <v>6</v>
      </c>
      <c r="P14" s="141">
        <v>15</v>
      </c>
      <c r="Q14" s="142">
        <f>SUM(O14:P14)</f>
        <v>21</v>
      </c>
      <c r="R14" s="140">
        <v>6</v>
      </c>
      <c r="S14" s="141">
        <v>15</v>
      </c>
      <c r="T14" s="142">
        <f>SUM(R14:S14)</f>
        <v>21</v>
      </c>
      <c r="U14" s="140">
        <v>6</v>
      </c>
      <c r="V14" s="141">
        <v>13</v>
      </c>
      <c r="W14" s="142">
        <f>SUM(U14:V14)</f>
        <v>19</v>
      </c>
      <c r="X14" s="141">
        <v>6</v>
      </c>
      <c r="Y14" s="141">
        <v>12</v>
      </c>
      <c r="Z14" s="142">
        <f>SUM(X14:Y14)</f>
        <v>18</v>
      </c>
      <c r="AA14" s="140">
        <v>6</v>
      </c>
      <c r="AB14" s="141">
        <v>12</v>
      </c>
      <c r="AC14" s="142">
        <f>SUM(AA14:AB14)</f>
        <v>18</v>
      </c>
      <c r="AD14" s="17">
        <f>MAX(F14:H14)</f>
        <v>30</v>
      </c>
      <c r="AE14" s="17">
        <f>MAX(I14:K14)</f>
        <v>44</v>
      </c>
      <c r="AF14" s="143">
        <f>MAX(N14,Q14,T14)</f>
        <v>21</v>
      </c>
      <c r="AG14" s="143">
        <f>MAX(W14,Z14,AC14)</f>
        <v>19</v>
      </c>
      <c r="AH14" s="143">
        <f>SUM(AF14:AG14)</f>
        <v>40</v>
      </c>
      <c r="AI14" s="144">
        <f>SUM(AD14:AG14)</f>
        <v>114</v>
      </c>
      <c r="AJ14" s="110"/>
      <c r="AK14" s="111"/>
    </row>
    <row r="15" spans="1:37" ht="20.25">
      <c r="A15" s="135"/>
      <c r="B15" s="149"/>
      <c r="C15" s="148"/>
      <c r="D15" s="138"/>
      <c r="E15" s="145"/>
      <c r="F15" s="133"/>
      <c r="G15" s="133"/>
      <c r="H15" s="133"/>
      <c r="I15" s="133"/>
      <c r="J15" s="133"/>
      <c r="K15" s="133"/>
      <c r="L15" s="140"/>
      <c r="M15" s="141"/>
      <c r="N15" s="142"/>
      <c r="O15" s="141"/>
      <c r="P15" s="141"/>
      <c r="Q15" s="142"/>
      <c r="R15" s="140"/>
      <c r="S15" s="141"/>
      <c r="T15" s="142"/>
      <c r="U15" s="140"/>
      <c r="V15" s="141"/>
      <c r="W15" s="142"/>
      <c r="X15" s="141"/>
      <c r="Y15" s="141"/>
      <c r="Z15" s="142"/>
      <c r="AA15" s="140"/>
      <c r="AB15" s="141"/>
      <c r="AC15" s="142"/>
      <c r="AD15" s="17"/>
      <c r="AE15" s="17"/>
      <c r="AF15" s="143"/>
      <c r="AG15" s="143"/>
      <c r="AH15" s="143"/>
      <c r="AI15" s="144"/>
      <c r="AJ15" s="110"/>
      <c r="AK15" s="111"/>
    </row>
    <row r="16" spans="1:37" ht="21" thickBot="1">
      <c r="A16" s="150"/>
      <c r="B16" s="151"/>
      <c r="C16" s="152"/>
      <c r="D16" s="153"/>
      <c r="E16" s="154"/>
      <c r="F16" s="155"/>
      <c r="G16" s="155"/>
      <c r="H16" s="155"/>
      <c r="I16" s="155"/>
      <c r="J16" s="155"/>
      <c r="K16" s="155"/>
      <c r="L16" s="156"/>
      <c r="M16" s="157"/>
      <c r="N16" s="158"/>
      <c r="O16" s="159"/>
      <c r="P16" s="159"/>
      <c r="Q16" s="158"/>
      <c r="R16" s="156"/>
      <c r="S16" s="159"/>
      <c r="T16" s="158"/>
      <c r="U16" s="156"/>
      <c r="V16" s="159"/>
      <c r="W16" s="158"/>
      <c r="X16" s="159"/>
      <c r="Y16" s="159"/>
      <c r="Z16" s="158"/>
      <c r="AA16" s="156"/>
      <c r="AB16" s="159"/>
      <c r="AC16" s="158"/>
      <c r="AD16" s="114"/>
      <c r="AE16" s="114"/>
      <c r="AF16" s="160"/>
      <c r="AG16" s="160"/>
      <c r="AH16" s="160"/>
      <c r="AI16" s="161"/>
      <c r="AJ16" s="110"/>
      <c r="AK16" s="111"/>
    </row>
    <row r="18" spans="1:35" ht="15.75">
      <c r="A18" s="23"/>
      <c r="B18" s="32"/>
      <c r="C18" s="39"/>
      <c r="D18" s="27"/>
      <c r="E18" s="29"/>
      <c r="F18" s="33"/>
      <c r="G18" s="33"/>
      <c r="H18" s="33"/>
      <c r="I18" s="33"/>
      <c r="J18" s="33"/>
      <c r="K18" s="33"/>
      <c r="L18" s="24"/>
      <c r="M18" s="25"/>
      <c r="N18" s="25"/>
      <c r="O18" s="25"/>
      <c r="P18" s="25"/>
      <c r="Q18" s="25"/>
      <c r="R18" s="25"/>
      <c r="S18" s="25"/>
      <c r="T18" s="25"/>
      <c r="U18" s="24"/>
      <c r="V18" s="25"/>
      <c r="W18" s="25"/>
      <c r="X18" s="25"/>
      <c r="Y18" s="25"/>
      <c r="Z18" s="25"/>
      <c r="AA18" s="24"/>
      <c r="AB18" s="25"/>
      <c r="AC18" s="25"/>
      <c r="AD18" s="34"/>
      <c r="AE18" s="34"/>
      <c r="AF18" s="26"/>
      <c r="AG18" s="26"/>
      <c r="AH18" s="26"/>
      <c r="AI18" s="26"/>
    </row>
    <row r="19" spans="1:35" ht="20.25">
      <c r="A19" s="211"/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</row>
    <row r="20" spans="1:35" ht="12.75">
      <c r="A20" s="212"/>
      <c r="B20" s="213"/>
      <c r="C20" s="214"/>
      <c r="D20" s="215"/>
      <c r="E20" s="212"/>
      <c r="F20" s="216"/>
      <c r="G20" s="216"/>
      <c r="H20" s="216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8"/>
      <c r="AE20" s="208"/>
      <c r="AF20" s="210"/>
      <c r="AG20" s="210"/>
      <c r="AH20" s="210"/>
      <c r="AI20" s="210"/>
    </row>
    <row r="21" spans="1:35" ht="12.75">
      <c r="A21" s="212"/>
      <c r="B21" s="213"/>
      <c r="C21" s="214"/>
      <c r="D21" s="215"/>
      <c r="E21" s="212"/>
      <c r="F21" s="216"/>
      <c r="G21" s="216"/>
      <c r="H21" s="216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8"/>
      <c r="AE21" s="208"/>
      <c r="AF21" s="210"/>
      <c r="AG21" s="210"/>
      <c r="AH21" s="210"/>
      <c r="AI21" s="210"/>
    </row>
    <row r="22" spans="1:35" ht="19.5" customHeight="1">
      <c r="A22" s="212"/>
      <c r="B22" s="213"/>
      <c r="C22" s="214"/>
      <c r="D22" s="215"/>
      <c r="E22" s="212"/>
      <c r="F22" s="31"/>
      <c r="G22" s="31"/>
      <c r="H22" s="31"/>
      <c r="I22" s="31"/>
      <c r="J22" s="31"/>
      <c r="K22" s="31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08"/>
      <c r="AE22" s="208"/>
      <c r="AF22" s="210"/>
      <c r="AG22" s="210"/>
      <c r="AH22" s="210"/>
      <c r="AI22" s="210"/>
    </row>
    <row r="23" spans="1:35" ht="15.75">
      <c r="A23" s="23"/>
      <c r="B23" s="32"/>
      <c r="C23" s="39"/>
      <c r="D23" s="27"/>
      <c r="E23" s="30"/>
      <c r="F23" s="33"/>
      <c r="G23" s="33"/>
      <c r="H23" s="33"/>
      <c r="I23" s="33"/>
      <c r="J23" s="33"/>
      <c r="K23" s="33"/>
      <c r="L23" s="24"/>
      <c r="M23" s="25"/>
      <c r="N23" s="25"/>
      <c r="O23" s="25"/>
      <c r="P23" s="25"/>
      <c r="Q23" s="25"/>
      <c r="R23" s="25"/>
      <c r="S23" s="25"/>
      <c r="T23" s="25"/>
      <c r="U23" s="24"/>
      <c r="V23" s="25"/>
      <c r="W23" s="25"/>
      <c r="X23" s="25"/>
      <c r="Y23" s="25"/>
      <c r="Z23" s="25"/>
      <c r="AA23" s="24"/>
      <c r="AB23" s="25"/>
      <c r="AC23" s="25"/>
      <c r="AD23" s="34"/>
      <c r="AE23" s="34"/>
      <c r="AF23" s="26"/>
      <c r="AG23" s="26"/>
      <c r="AH23" s="26"/>
      <c r="AI23" s="26"/>
    </row>
    <row r="24" spans="1:35" ht="15.75">
      <c r="A24" s="23"/>
      <c r="B24" s="32"/>
      <c r="C24" s="39"/>
      <c r="D24" s="27"/>
      <c r="E24" s="30"/>
      <c r="F24" s="33"/>
      <c r="G24" s="33"/>
      <c r="H24" s="33"/>
      <c r="I24" s="33"/>
      <c r="J24" s="33"/>
      <c r="K24" s="33"/>
      <c r="L24" s="24"/>
      <c r="M24" s="25"/>
      <c r="N24" s="25"/>
      <c r="O24" s="25"/>
      <c r="P24" s="25"/>
      <c r="Q24" s="25"/>
      <c r="R24" s="25"/>
      <c r="S24" s="25"/>
      <c r="T24" s="25"/>
      <c r="U24" s="24"/>
      <c r="V24" s="25"/>
      <c r="W24" s="25"/>
      <c r="X24" s="25"/>
      <c r="Y24" s="25"/>
      <c r="Z24" s="25"/>
      <c r="AA24" s="24"/>
      <c r="AB24" s="25"/>
      <c r="AC24" s="25"/>
      <c r="AD24" s="34"/>
      <c r="AE24" s="34"/>
      <c r="AF24" s="26"/>
      <c r="AG24" s="26"/>
      <c r="AH24" s="26"/>
      <c r="AI24" s="26"/>
    </row>
    <row r="25" spans="1:35" ht="15.75">
      <c r="A25" s="23"/>
      <c r="B25" s="32"/>
      <c r="C25" s="39"/>
      <c r="D25" s="27"/>
      <c r="E25" s="30"/>
      <c r="F25" s="33"/>
      <c r="G25" s="33"/>
      <c r="H25" s="33"/>
      <c r="I25" s="33"/>
      <c r="J25" s="33"/>
      <c r="K25" s="33"/>
      <c r="L25" s="24"/>
      <c r="M25" s="25"/>
      <c r="N25" s="25"/>
      <c r="O25" s="25"/>
      <c r="P25" s="25"/>
      <c r="Q25" s="25"/>
      <c r="R25" s="25"/>
      <c r="S25" s="25"/>
      <c r="T25" s="25"/>
      <c r="U25" s="24"/>
      <c r="V25" s="25"/>
      <c r="W25" s="25"/>
      <c r="X25" s="25"/>
      <c r="Y25" s="25"/>
      <c r="Z25" s="25"/>
      <c r="AA25" s="24"/>
      <c r="AB25" s="25"/>
      <c r="AC25" s="25"/>
      <c r="AD25" s="34"/>
      <c r="AE25" s="34"/>
      <c r="AF25" s="26"/>
      <c r="AG25" s="26"/>
      <c r="AH25" s="26"/>
      <c r="AI25" s="26"/>
    </row>
    <row r="26" spans="1:35" ht="15.75">
      <c r="A26" s="23"/>
      <c r="B26" s="32"/>
      <c r="C26" s="39"/>
      <c r="D26" s="27"/>
      <c r="E26" s="30"/>
      <c r="F26" s="33"/>
      <c r="G26" s="33"/>
      <c r="H26" s="33"/>
      <c r="I26" s="33"/>
      <c r="J26" s="33"/>
      <c r="K26" s="33"/>
      <c r="L26" s="24"/>
      <c r="M26" s="25"/>
      <c r="N26" s="25"/>
      <c r="O26" s="25"/>
      <c r="P26" s="25"/>
      <c r="Q26" s="25"/>
      <c r="R26" s="25"/>
      <c r="S26" s="25"/>
      <c r="T26" s="25"/>
      <c r="U26" s="24"/>
      <c r="V26" s="25"/>
      <c r="W26" s="25"/>
      <c r="X26" s="25"/>
      <c r="Y26" s="25"/>
      <c r="Z26" s="25"/>
      <c r="AA26" s="24"/>
      <c r="AB26" s="25"/>
      <c r="AC26" s="25"/>
      <c r="AD26" s="34"/>
      <c r="AE26" s="34"/>
      <c r="AF26" s="26"/>
      <c r="AG26" s="26"/>
      <c r="AH26" s="26"/>
      <c r="AI26" s="26"/>
    </row>
    <row r="27" spans="1:35" ht="20.25">
      <c r="A27" s="211"/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</row>
    <row r="28" spans="1:35" ht="12.75">
      <c r="A28" s="212"/>
      <c r="B28" s="213"/>
      <c r="C28" s="214"/>
      <c r="D28" s="215"/>
      <c r="E28" s="212"/>
      <c r="F28" s="216"/>
      <c r="G28" s="216"/>
      <c r="H28" s="216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8"/>
      <c r="AE28" s="208"/>
      <c r="AF28" s="210"/>
      <c r="AG28" s="210"/>
      <c r="AH28" s="210"/>
      <c r="AI28" s="210"/>
    </row>
    <row r="29" spans="1:35" ht="12.75">
      <c r="A29" s="212"/>
      <c r="B29" s="213"/>
      <c r="C29" s="214"/>
      <c r="D29" s="215"/>
      <c r="E29" s="212"/>
      <c r="F29" s="216"/>
      <c r="G29" s="216"/>
      <c r="H29" s="216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8"/>
      <c r="AE29" s="208"/>
      <c r="AF29" s="210"/>
      <c r="AG29" s="210"/>
      <c r="AH29" s="210"/>
      <c r="AI29" s="210"/>
    </row>
    <row r="30" spans="1:35" ht="17.25" customHeight="1">
      <c r="A30" s="212"/>
      <c r="B30" s="213"/>
      <c r="C30" s="214"/>
      <c r="D30" s="215"/>
      <c r="E30" s="212"/>
      <c r="F30" s="31"/>
      <c r="G30" s="31"/>
      <c r="H30" s="31"/>
      <c r="I30" s="31"/>
      <c r="J30" s="31"/>
      <c r="K30" s="31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08"/>
      <c r="AE30" s="208"/>
      <c r="AF30" s="210"/>
      <c r="AG30" s="210"/>
      <c r="AH30" s="210"/>
      <c r="AI30" s="210"/>
    </row>
    <row r="31" spans="1:35" ht="15.75">
      <c r="A31" s="23"/>
      <c r="B31" s="32"/>
      <c r="C31" s="39"/>
      <c r="D31" s="27"/>
      <c r="E31" s="30"/>
      <c r="F31" s="33"/>
      <c r="G31" s="33"/>
      <c r="H31" s="33"/>
      <c r="I31" s="33"/>
      <c r="J31" s="33"/>
      <c r="K31" s="33"/>
      <c r="L31" s="24"/>
      <c r="M31" s="25"/>
      <c r="N31" s="25"/>
      <c r="O31" s="25"/>
      <c r="P31" s="25"/>
      <c r="Q31" s="25"/>
      <c r="R31" s="25"/>
      <c r="S31" s="25"/>
      <c r="T31" s="25"/>
      <c r="U31" s="24"/>
      <c r="V31" s="25"/>
      <c r="W31" s="25"/>
      <c r="X31" s="25"/>
      <c r="Y31" s="25"/>
      <c r="Z31" s="25"/>
      <c r="AA31" s="24"/>
      <c r="AB31" s="25"/>
      <c r="AC31" s="25"/>
      <c r="AD31" s="34"/>
      <c r="AE31" s="34"/>
      <c r="AF31" s="26"/>
      <c r="AG31" s="26"/>
      <c r="AH31" s="26"/>
      <c r="AI31" s="26"/>
    </row>
    <row r="32" spans="1:35" ht="15.75">
      <c r="A32" s="23"/>
      <c r="B32" s="32"/>
      <c r="C32" s="39"/>
      <c r="D32" s="27"/>
      <c r="E32" s="30"/>
      <c r="F32" s="33"/>
      <c r="G32" s="33"/>
      <c r="H32" s="33"/>
      <c r="I32" s="33"/>
      <c r="J32" s="33"/>
      <c r="K32" s="33"/>
      <c r="L32" s="24"/>
      <c r="M32" s="25"/>
      <c r="N32" s="25"/>
      <c r="O32" s="25"/>
      <c r="P32" s="25"/>
      <c r="Q32" s="25"/>
      <c r="R32" s="25"/>
      <c r="S32" s="25"/>
      <c r="T32" s="25"/>
      <c r="U32" s="24"/>
      <c r="V32" s="25"/>
      <c r="W32" s="25"/>
      <c r="X32" s="25"/>
      <c r="Y32" s="25"/>
      <c r="Z32" s="25"/>
      <c r="AA32" s="24"/>
      <c r="AB32" s="25"/>
      <c r="AC32" s="25"/>
      <c r="AD32" s="34"/>
      <c r="AE32" s="34"/>
      <c r="AF32" s="26"/>
      <c r="AG32" s="26"/>
      <c r="AH32" s="26"/>
      <c r="AI32" s="26"/>
    </row>
    <row r="33" spans="1:35" ht="15.75">
      <c r="A33" s="23"/>
      <c r="B33" s="32"/>
      <c r="C33" s="39"/>
      <c r="D33" s="27"/>
      <c r="E33" s="30"/>
      <c r="F33" s="33"/>
      <c r="G33" s="33"/>
      <c r="H33" s="33"/>
      <c r="I33" s="33"/>
      <c r="J33" s="33"/>
      <c r="K33" s="33"/>
      <c r="L33" s="24"/>
      <c r="M33" s="25"/>
      <c r="N33" s="25"/>
      <c r="O33" s="25"/>
      <c r="P33" s="25"/>
      <c r="Q33" s="25"/>
      <c r="R33" s="25"/>
      <c r="S33" s="25"/>
      <c r="T33" s="25"/>
      <c r="U33" s="24"/>
      <c r="V33" s="25"/>
      <c r="W33" s="25"/>
      <c r="X33" s="25"/>
      <c r="Y33" s="25"/>
      <c r="Z33" s="25"/>
      <c r="AA33" s="24"/>
      <c r="AB33" s="25"/>
      <c r="AC33" s="25"/>
      <c r="AD33" s="34"/>
      <c r="AE33" s="34"/>
      <c r="AF33" s="26"/>
      <c r="AG33" s="26"/>
      <c r="AH33" s="26"/>
      <c r="AI33" s="26"/>
    </row>
    <row r="34" spans="1:35" ht="15.75">
      <c r="A34" s="23"/>
      <c r="B34" s="32"/>
      <c r="C34" s="39"/>
      <c r="D34" s="27"/>
      <c r="E34" s="30"/>
      <c r="F34" s="33"/>
      <c r="G34" s="33"/>
      <c r="H34" s="33"/>
      <c r="I34" s="33"/>
      <c r="J34" s="33"/>
      <c r="K34" s="33"/>
      <c r="L34" s="24"/>
      <c r="M34" s="25"/>
      <c r="N34" s="25"/>
      <c r="O34" s="25"/>
      <c r="P34" s="25"/>
      <c r="Q34" s="25"/>
      <c r="R34" s="25"/>
      <c r="S34" s="25"/>
      <c r="T34" s="25"/>
      <c r="U34" s="24"/>
      <c r="V34" s="25"/>
      <c r="W34" s="25"/>
      <c r="X34" s="25"/>
      <c r="Y34" s="25"/>
      <c r="Z34" s="25"/>
      <c r="AA34" s="24"/>
      <c r="AB34" s="25"/>
      <c r="AC34" s="25"/>
      <c r="AD34" s="34"/>
      <c r="AE34" s="34"/>
      <c r="AF34" s="26"/>
      <c r="AG34" s="26"/>
      <c r="AH34" s="26"/>
      <c r="AI34" s="26"/>
    </row>
    <row r="35" spans="1:35" ht="20.25">
      <c r="A35" s="211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</row>
    <row r="36" spans="1:35" ht="12.75">
      <c r="A36" s="212"/>
      <c r="B36" s="213"/>
      <c r="C36" s="214"/>
      <c r="D36" s="215"/>
      <c r="E36" s="212"/>
      <c r="F36" s="216"/>
      <c r="G36" s="216"/>
      <c r="H36" s="216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8"/>
      <c r="AE36" s="208"/>
      <c r="AF36" s="210"/>
      <c r="AG36" s="210"/>
      <c r="AH36" s="210"/>
      <c r="AI36" s="210"/>
    </row>
    <row r="37" spans="1:35" ht="12.75">
      <c r="A37" s="212"/>
      <c r="B37" s="213"/>
      <c r="C37" s="214"/>
      <c r="D37" s="215"/>
      <c r="E37" s="212"/>
      <c r="F37" s="216"/>
      <c r="G37" s="216"/>
      <c r="H37" s="216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8"/>
      <c r="AE37" s="208"/>
      <c r="AF37" s="210"/>
      <c r="AG37" s="210"/>
      <c r="AH37" s="210"/>
      <c r="AI37" s="210"/>
    </row>
    <row r="38" spans="1:35" ht="21.75" customHeight="1">
      <c r="A38" s="212"/>
      <c r="B38" s="213"/>
      <c r="C38" s="214"/>
      <c r="D38" s="215"/>
      <c r="E38" s="212"/>
      <c r="F38" s="31"/>
      <c r="G38" s="31"/>
      <c r="H38" s="31"/>
      <c r="I38" s="31"/>
      <c r="J38" s="31"/>
      <c r="K38" s="31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08"/>
      <c r="AE38" s="208"/>
      <c r="AF38" s="210"/>
      <c r="AG38" s="210"/>
      <c r="AH38" s="210"/>
      <c r="AI38" s="210"/>
    </row>
    <row r="39" spans="1:35" ht="15.75">
      <c r="A39" s="23"/>
      <c r="B39" s="32"/>
      <c r="C39" s="39"/>
      <c r="D39" s="27"/>
      <c r="E39" s="30"/>
      <c r="F39" s="33"/>
      <c r="G39" s="33"/>
      <c r="H39" s="33"/>
      <c r="I39" s="33"/>
      <c r="J39" s="33"/>
      <c r="K39" s="33"/>
      <c r="L39" s="24"/>
      <c r="M39" s="25"/>
      <c r="N39" s="25"/>
      <c r="O39" s="25"/>
      <c r="P39" s="25"/>
      <c r="Q39" s="25"/>
      <c r="R39" s="25"/>
      <c r="S39" s="25"/>
      <c r="T39" s="25"/>
      <c r="U39" s="24"/>
      <c r="V39" s="25"/>
      <c r="W39" s="25"/>
      <c r="X39" s="25"/>
      <c r="Y39" s="25"/>
      <c r="Z39" s="25"/>
      <c r="AA39" s="24"/>
      <c r="AB39" s="25"/>
      <c r="AC39" s="25"/>
      <c r="AD39" s="34"/>
      <c r="AE39" s="34"/>
      <c r="AF39" s="26"/>
      <c r="AG39" s="26"/>
      <c r="AH39" s="26"/>
      <c r="AI39" s="26"/>
    </row>
    <row r="40" spans="1:35" ht="15.75">
      <c r="A40" s="23"/>
      <c r="B40" s="32"/>
      <c r="C40" s="39"/>
      <c r="D40" s="27"/>
      <c r="E40" s="30"/>
      <c r="F40" s="33"/>
      <c r="G40" s="33"/>
      <c r="H40" s="33"/>
      <c r="I40" s="33"/>
      <c r="J40" s="33"/>
      <c r="K40" s="33"/>
      <c r="L40" s="24"/>
      <c r="M40" s="25"/>
      <c r="N40" s="25"/>
      <c r="O40" s="25"/>
      <c r="P40" s="25"/>
      <c r="Q40" s="25"/>
      <c r="R40" s="25"/>
      <c r="S40" s="25"/>
      <c r="T40" s="25"/>
      <c r="U40" s="24"/>
      <c r="V40" s="25"/>
      <c r="W40" s="25"/>
      <c r="X40" s="25"/>
      <c r="Y40" s="25"/>
      <c r="Z40" s="25"/>
      <c r="AA40" s="24"/>
      <c r="AB40" s="25"/>
      <c r="AC40" s="25"/>
      <c r="AD40" s="34"/>
      <c r="AE40" s="34"/>
      <c r="AF40" s="26"/>
      <c r="AG40" s="26"/>
      <c r="AH40" s="26"/>
      <c r="AI40" s="26"/>
    </row>
    <row r="41" spans="1:35" ht="15.75">
      <c r="A41" s="23"/>
      <c r="B41" s="32"/>
      <c r="C41" s="39"/>
      <c r="D41" s="27"/>
      <c r="E41" s="30"/>
      <c r="F41" s="33"/>
      <c r="G41" s="33"/>
      <c r="H41" s="33"/>
      <c r="I41" s="33"/>
      <c r="J41" s="33"/>
      <c r="K41" s="33"/>
      <c r="L41" s="24"/>
      <c r="M41" s="25"/>
      <c r="N41" s="25"/>
      <c r="O41" s="25"/>
      <c r="P41" s="25"/>
      <c r="Q41" s="25"/>
      <c r="R41" s="25"/>
      <c r="S41" s="25"/>
      <c r="T41" s="25"/>
      <c r="U41" s="24"/>
      <c r="V41" s="25"/>
      <c r="W41" s="25"/>
      <c r="X41" s="25"/>
      <c r="Y41" s="25"/>
      <c r="Z41" s="25"/>
      <c r="AA41" s="24"/>
      <c r="AB41" s="25"/>
      <c r="AC41" s="25"/>
      <c r="AD41" s="34"/>
      <c r="AE41" s="34"/>
      <c r="AF41" s="26"/>
      <c r="AG41" s="26"/>
      <c r="AH41" s="26"/>
      <c r="AI41" s="26"/>
    </row>
    <row r="42" spans="1:35" ht="15.75">
      <c r="A42" s="23"/>
      <c r="B42" s="32"/>
      <c r="C42" s="39"/>
      <c r="D42" s="27"/>
      <c r="E42" s="30"/>
      <c r="F42" s="33"/>
      <c r="G42" s="33"/>
      <c r="H42" s="33"/>
      <c r="I42" s="33"/>
      <c r="J42" s="33"/>
      <c r="K42" s="33"/>
      <c r="L42" s="24"/>
      <c r="M42" s="25"/>
      <c r="N42" s="25"/>
      <c r="O42" s="25"/>
      <c r="P42" s="25"/>
      <c r="Q42" s="25"/>
      <c r="R42" s="25"/>
      <c r="S42" s="25"/>
      <c r="T42" s="25"/>
      <c r="U42" s="24"/>
      <c r="V42" s="25"/>
      <c r="W42" s="25"/>
      <c r="X42" s="25"/>
      <c r="Y42" s="25"/>
      <c r="Z42" s="25"/>
      <c r="AA42" s="24"/>
      <c r="AB42" s="25"/>
      <c r="AC42" s="25"/>
      <c r="AD42" s="34"/>
      <c r="AE42" s="34"/>
      <c r="AF42" s="26"/>
      <c r="AG42" s="26"/>
      <c r="AH42" s="26"/>
      <c r="AI42" s="26"/>
    </row>
  </sheetData>
  <sheetProtection/>
  <mergeCells count="89">
    <mergeCell ref="AE3:AE5"/>
    <mergeCell ref="AF3:AF5"/>
    <mergeCell ref="O4:Q4"/>
    <mergeCell ref="R4:T4"/>
    <mergeCell ref="U4:W4"/>
    <mergeCell ref="X4:Z4"/>
    <mergeCell ref="E3:E5"/>
    <mergeCell ref="F3:H4"/>
    <mergeCell ref="I3:K4"/>
    <mergeCell ref="AD3:AD5"/>
    <mergeCell ref="AA4:AC4"/>
    <mergeCell ref="L3:T3"/>
    <mergeCell ref="U3:AC3"/>
    <mergeCell ref="AG3:AG5"/>
    <mergeCell ref="A1:AI1"/>
    <mergeCell ref="A2:AI2"/>
    <mergeCell ref="A3:A5"/>
    <mergeCell ref="B3:B5"/>
    <mergeCell ref="C3:C5"/>
    <mergeCell ref="D3:D5"/>
    <mergeCell ref="AH3:AH5"/>
    <mergeCell ref="AI3:AI5"/>
    <mergeCell ref="L4:N4"/>
    <mergeCell ref="A19:AI19"/>
    <mergeCell ref="A20:A22"/>
    <mergeCell ref="B20:B22"/>
    <mergeCell ref="C20:C22"/>
    <mergeCell ref="D20:D22"/>
    <mergeCell ref="E20:E22"/>
    <mergeCell ref="AI20:AI22"/>
    <mergeCell ref="X21:Z21"/>
    <mergeCell ref="AA21:AC21"/>
    <mergeCell ref="F20:H21"/>
    <mergeCell ref="E28:E30"/>
    <mergeCell ref="F28:H29"/>
    <mergeCell ref="AD20:AD22"/>
    <mergeCell ref="U21:W21"/>
    <mergeCell ref="I20:K21"/>
    <mergeCell ref="L20:T20"/>
    <mergeCell ref="L21:N21"/>
    <mergeCell ref="O21:Q21"/>
    <mergeCell ref="R21:T21"/>
    <mergeCell ref="AE20:AE22"/>
    <mergeCell ref="A27:AI27"/>
    <mergeCell ref="AF20:AF22"/>
    <mergeCell ref="AG20:AG22"/>
    <mergeCell ref="AH20:AH22"/>
    <mergeCell ref="U20:AC20"/>
    <mergeCell ref="A28:A30"/>
    <mergeCell ref="B28:B30"/>
    <mergeCell ref="C28:C30"/>
    <mergeCell ref="D28:D30"/>
    <mergeCell ref="AI28:AI30"/>
    <mergeCell ref="L29:N29"/>
    <mergeCell ref="O29:Q29"/>
    <mergeCell ref="R29:T29"/>
    <mergeCell ref="U29:W29"/>
    <mergeCell ref="L28:T28"/>
    <mergeCell ref="U28:AC28"/>
    <mergeCell ref="AD28:AD30"/>
    <mergeCell ref="AE28:AE30"/>
    <mergeCell ref="AF28:AF30"/>
    <mergeCell ref="AG28:AG30"/>
    <mergeCell ref="AH28:AH30"/>
    <mergeCell ref="F36:H37"/>
    <mergeCell ref="I36:K37"/>
    <mergeCell ref="L36:T36"/>
    <mergeCell ref="I28:K29"/>
    <mergeCell ref="X29:Z29"/>
    <mergeCell ref="AA29:AC29"/>
    <mergeCell ref="AF36:AF38"/>
    <mergeCell ref="AG36:AG38"/>
    <mergeCell ref="AH36:AH38"/>
    <mergeCell ref="A35:AI35"/>
    <mergeCell ref="A36:A38"/>
    <mergeCell ref="B36:B38"/>
    <mergeCell ref="C36:C38"/>
    <mergeCell ref="D36:D38"/>
    <mergeCell ref="E36:E38"/>
    <mergeCell ref="AI36:AI38"/>
    <mergeCell ref="U36:AC36"/>
    <mergeCell ref="AD36:AD38"/>
    <mergeCell ref="AE36:AE38"/>
    <mergeCell ref="L37:N37"/>
    <mergeCell ref="O37:Q37"/>
    <mergeCell ref="R37:T37"/>
    <mergeCell ref="U37:W37"/>
    <mergeCell ref="X37:Z37"/>
    <mergeCell ref="AA37:AC37"/>
  </mergeCells>
  <conditionalFormatting sqref="R18 R23:R26 R31:R34 R39:R42 R6:R16">
    <cfRule type="containsText" priority="10" dxfId="0" operator="containsText" text="x">
      <formula>NOT(ISERROR(SEARCH("x",R6)))</formula>
    </cfRule>
  </conditionalFormatting>
  <conditionalFormatting sqref="L18:AC18 L23:AC26 L31:AC34 L39:AC42 L6:AC16">
    <cfRule type="containsText" priority="9" dxfId="0" operator="containsText" text="n">
      <formula>NOT(ISERROR(SEARCH("n",L6)))</formula>
    </cfRule>
  </conditionalFormatting>
  <printOptions/>
  <pageMargins left="0.22" right="0.57" top="0.787401575" bottom="0.787401575" header="0.3" footer="0.3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9"/>
  <sheetViews>
    <sheetView zoomScale="80" zoomScaleNormal="80" zoomScalePageLayoutView="0" workbookViewId="0" topLeftCell="A1">
      <selection activeCell="A15" sqref="A15:AI33"/>
    </sheetView>
  </sheetViews>
  <sheetFormatPr defaultColWidth="9.140625" defaultRowHeight="12.75"/>
  <cols>
    <col min="1" max="1" width="6.00390625" style="42" customWidth="1"/>
    <col min="2" max="2" width="20.8515625" style="0" bestFit="1" customWidth="1"/>
    <col min="3" max="3" width="6.28125" style="41" bestFit="1" customWidth="1"/>
    <col min="4" max="4" width="6.7109375" style="0" bestFit="1" customWidth="1"/>
    <col min="5" max="5" width="7.140625" style="0" bestFit="1" customWidth="1"/>
    <col min="6" max="6" width="7.28125" style="0" hidden="1" customWidth="1"/>
    <col min="7" max="8" width="7.140625" style="0" hidden="1" customWidth="1"/>
    <col min="9" max="11" width="6.00390625" style="0" hidden="1" customWidth="1"/>
    <col min="12" max="12" width="5.421875" style="0" customWidth="1"/>
    <col min="13" max="13" width="4.8515625" style="0" bestFit="1" customWidth="1"/>
    <col min="14" max="14" width="6.00390625" style="0" bestFit="1" customWidth="1"/>
    <col min="15" max="15" width="5.00390625" style="0" bestFit="1" customWidth="1"/>
    <col min="16" max="16" width="4.8515625" style="0" bestFit="1" customWidth="1"/>
    <col min="17" max="17" width="5.421875" style="0" bestFit="1" customWidth="1"/>
    <col min="18" max="18" width="3.8515625" style="0" bestFit="1" customWidth="1"/>
    <col min="19" max="19" width="4.8515625" style="0" bestFit="1" customWidth="1"/>
    <col min="20" max="20" width="5.421875" style="0" bestFit="1" customWidth="1"/>
    <col min="21" max="21" width="3.8515625" style="0" bestFit="1" customWidth="1"/>
    <col min="22" max="22" width="4.8515625" style="0" bestFit="1" customWidth="1"/>
    <col min="23" max="23" width="5.421875" style="0" bestFit="1" customWidth="1"/>
    <col min="24" max="24" width="3.8515625" style="0" bestFit="1" customWidth="1"/>
    <col min="25" max="25" width="4.8515625" style="0" bestFit="1" customWidth="1"/>
    <col min="26" max="26" width="5.421875" style="0" bestFit="1" customWidth="1"/>
    <col min="27" max="27" width="3.8515625" style="0" bestFit="1" customWidth="1"/>
    <col min="28" max="28" width="4.8515625" style="0" bestFit="1" customWidth="1"/>
    <col min="29" max="29" width="5.421875" style="0" bestFit="1" customWidth="1"/>
    <col min="30" max="30" width="8.57421875" style="0" customWidth="1"/>
    <col min="31" max="31" width="7.28125" style="0" customWidth="1"/>
    <col min="32" max="33" width="4.57421875" style="0" customWidth="1"/>
    <col min="34" max="34" width="9.421875" style="0" customWidth="1"/>
    <col min="35" max="35" width="8.57421875" style="0" customWidth="1"/>
    <col min="36" max="36" width="11.8515625" style="0" hidden="1" customWidth="1"/>
    <col min="37" max="37" width="13.8515625" style="0" hidden="1" customWidth="1"/>
  </cols>
  <sheetData>
    <row r="1" spans="1:37" ht="12.75">
      <c r="A1" s="233" t="s">
        <v>0</v>
      </c>
      <c r="B1" s="236" t="s">
        <v>1</v>
      </c>
      <c r="C1" s="238" t="s">
        <v>2</v>
      </c>
      <c r="D1" s="240" t="s">
        <v>3</v>
      </c>
      <c r="E1" s="240" t="s">
        <v>4</v>
      </c>
      <c r="F1" s="248" t="s">
        <v>5</v>
      </c>
      <c r="G1" s="248"/>
      <c r="H1" s="248"/>
      <c r="I1" s="249" t="s">
        <v>6</v>
      </c>
      <c r="J1" s="249"/>
      <c r="K1" s="249"/>
      <c r="L1" s="250" t="s">
        <v>7</v>
      </c>
      <c r="M1" s="250"/>
      <c r="N1" s="250"/>
      <c r="O1" s="250"/>
      <c r="P1" s="250"/>
      <c r="Q1" s="250"/>
      <c r="R1" s="250"/>
      <c r="S1" s="250"/>
      <c r="T1" s="250"/>
      <c r="U1" s="250" t="s">
        <v>8</v>
      </c>
      <c r="V1" s="250"/>
      <c r="W1" s="250"/>
      <c r="X1" s="250"/>
      <c r="Y1" s="250"/>
      <c r="Z1" s="250"/>
      <c r="AA1" s="250"/>
      <c r="AB1" s="250"/>
      <c r="AC1" s="250"/>
      <c r="AD1" s="242" t="s">
        <v>9</v>
      </c>
      <c r="AE1" s="244" t="s">
        <v>10</v>
      </c>
      <c r="AF1" s="246" t="s">
        <v>7</v>
      </c>
      <c r="AG1" s="246" t="s">
        <v>8</v>
      </c>
      <c r="AH1" s="246" t="s">
        <v>11</v>
      </c>
      <c r="AI1" s="246" t="s">
        <v>12</v>
      </c>
      <c r="AJ1" s="75"/>
      <c r="AK1" s="76"/>
    </row>
    <row r="2" spans="1:37" ht="12.75">
      <c r="A2" s="234"/>
      <c r="B2" s="202"/>
      <c r="C2" s="203"/>
      <c r="D2" s="201"/>
      <c r="E2" s="201"/>
      <c r="F2" s="205"/>
      <c r="G2" s="205"/>
      <c r="H2" s="205"/>
      <c r="I2" s="206"/>
      <c r="J2" s="206"/>
      <c r="K2" s="206"/>
      <c r="L2" s="198" t="s">
        <v>13</v>
      </c>
      <c r="M2" s="198"/>
      <c r="N2" s="198"/>
      <c r="O2" s="198" t="s">
        <v>14</v>
      </c>
      <c r="P2" s="198"/>
      <c r="Q2" s="198"/>
      <c r="R2" s="198" t="s">
        <v>15</v>
      </c>
      <c r="S2" s="198"/>
      <c r="T2" s="198"/>
      <c r="U2" s="198" t="s">
        <v>13</v>
      </c>
      <c r="V2" s="198"/>
      <c r="W2" s="198"/>
      <c r="X2" s="198" t="s">
        <v>14</v>
      </c>
      <c r="Y2" s="198"/>
      <c r="Z2" s="198"/>
      <c r="AA2" s="198" t="s">
        <v>15</v>
      </c>
      <c r="AB2" s="198"/>
      <c r="AC2" s="198"/>
      <c r="AD2" s="204"/>
      <c r="AE2" s="197"/>
      <c r="AF2" s="196"/>
      <c r="AG2" s="196"/>
      <c r="AH2" s="196"/>
      <c r="AI2" s="196"/>
      <c r="AJ2" s="77"/>
      <c r="AK2" s="78"/>
    </row>
    <row r="3" spans="1:37" ht="13.5" thickBot="1">
      <c r="A3" s="235"/>
      <c r="B3" s="237"/>
      <c r="C3" s="239"/>
      <c r="D3" s="241"/>
      <c r="E3" s="241"/>
      <c r="F3" s="45">
        <v>1</v>
      </c>
      <c r="G3" s="45">
        <v>2</v>
      </c>
      <c r="H3" s="45">
        <v>3</v>
      </c>
      <c r="I3" s="46">
        <v>1</v>
      </c>
      <c r="J3" s="46">
        <v>2</v>
      </c>
      <c r="K3" s="46">
        <v>3</v>
      </c>
      <c r="L3" s="47" t="s">
        <v>16</v>
      </c>
      <c r="M3" s="47" t="s">
        <v>17</v>
      </c>
      <c r="N3" s="47" t="s">
        <v>18</v>
      </c>
      <c r="O3" s="47" t="s">
        <v>16</v>
      </c>
      <c r="P3" s="47" t="s">
        <v>17</v>
      </c>
      <c r="Q3" s="47" t="s">
        <v>18</v>
      </c>
      <c r="R3" s="47" t="s">
        <v>16</v>
      </c>
      <c r="S3" s="47" t="s">
        <v>17</v>
      </c>
      <c r="T3" s="47" t="s">
        <v>18</v>
      </c>
      <c r="U3" s="47" t="s">
        <v>16</v>
      </c>
      <c r="V3" s="47" t="s">
        <v>17</v>
      </c>
      <c r="W3" s="47" t="s">
        <v>18</v>
      </c>
      <c r="X3" s="47" t="s">
        <v>16</v>
      </c>
      <c r="Y3" s="47" t="s">
        <v>17</v>
      </c>
      <c r="Z3" s="47" t="s">
        <v>18</v>
      </c>
      <c r="AA3" s="47" t="s">
        <v>16</v>
      </c>
      <c r="AB3" s="47" t="s">
        <v>17</v>
      </c>
      <c r="AC3" s="47" t="s">
        <v>18</v>
      </c>
      <c r="AD3" s="243"/>
      <c r="AE3" s="245"/>
      <c r="AF3" s="247"/>
      <c r="AG3" s="247"/>
      <c r="AH3" s="247"/>
      <c r="AI3" s="247"/>
      <c r="AJ3" s="77"/>
      <c r="AK3" s="78"/>
    </row>
    <row r="4" spans="1:37" ht="21" thickBot="1">
      <c r="A4" s="117" t="s">
        <v>41</v>
      </c>
      <c r="B4" s="5" t="s">
        <v>46</v>
      </c>
      <c r="C4" s="43">
        <v>2005</v>
      </c>
      <c r="D4" s="44" t="s">
        <v>47</v>
      </c>
      <c r="E4" s="56">
        <v>31.6</v>
      </c>
      <c r="F4" s="57">
        <v>68</v>
      </c>
      <c r="G4" s="58">
        <v>62</v>
      </c>
      <c r="H4" s="58">
        <v>46</v>
      </c>
      <c r="I4" s="59">
        <v>57</v>
      </c>
      <c r="J4" s="59">
        <v>58</v>
      </c>
      <c r="K4" s="59">
        <v>59</v>
      </c>
      <c r="L4" s="14">
        <v>18</v>
      </c>
      <c r="M4" s="15">
        <v>14</v>
      </c>
      <c r="N4" s="16">
        <f>SUM(L4:M4)</f>
        <v>32</v>
      </c>
      <c r="O4" s="15">
        <v>21</v>
      </c>
      <c r="P4" s="15">
        <v>15</v>
      </c>
      <c r="Q4" s="16">
        <f>SUM(O4:P4)</f>
        <v>36</v>
      </c>
      <c r="R4" s="14">
        <v>23</v>
      </c>
      <c r="S4" s="15">
        <v>14</v>
      </c>
      <c r="T4" s="16">
        <f>SUM(R4:S4)</f>
        <v>37</v>
      </c>
      <c r="U4" s="14">
        <v>26</v>
      </c>
      <c r="V4" s="15">
        <v>15</v>
      </c>
      <c r="W4" s="16">
        <f>SUM(U4:V4)</f>
        <v>41</v>
      </c>
      <c r="X4" s="15">
        <v>29</v>
      </c>
      <c r="Y4" s="15">
        <v>15</v>
      </c>
      <c r="Z4" s="16">
        <f>SUM(X4:Y4)</f>
        <v>44</v>
      </c>
      <c r="AA4" s="14">
        <v>33</v>
      </c>
      <c r="AB4" s="15">
        <v>15</v>
      </c>
      <c r="AC4" s="16">
        <f>SUM(AA4:AB4)</f>
        <v>48</v>
      </c>
      <c r="AD4" s="17">
        <f>MAX(F4:H4)</f>
        <v>68</v>
      </c>
      <c r="AE4" s="18">
        <f>MAX(I4:K4)</f>
        <v>59</v>
      </c>
      <c r="AF4" s="19">
        <f>MAX(N4,Q4,T4)</f>
        <v>37</v>
      </c>
      <c r="AG4" s="19">
        <f>MAX(W4,Z4,AC4)</f>
        <v>48</v>
      </c>
      <c r="AH4" s="60">
        <f>SUM(AF4:AG4)</f>
        <v>85</v>
      </c>
      <c r="AI4" s="61">
        <f>SUM(AD4:AG4)</f>
        <v>212</v>
      </c>
      <c r="AJ4" s="62">
        <f>AH4*10^(0.794358141*(LOG10(E4/174.393)^2))</f>
        <v>232.58282774399854</v>
      </c>
      <c r="AK4" s="63">
        <f>AJ4+AE4+AD4</f>
        <v>359.58282774399856</v>
      </c>
    </row>
    <row r="5" spans="1:37" ht="21" thickBot="1">
      <c r="A5" s="117" t="s">
        <v>42</v>
      </c>
      <c r="B5" s="5" t="s">
        <v>108</v>
      </c>
      <c r="C5" s="43">
        <v>2006</v>
      </c>
      <c r="D5" s="44" t="s">
        <v>21</v>
      </c>
      <c r="E5" s="56">
        <v>29.9</v>
      </c>
      <c r="F5" s="57">
        <v>52</v>
      </c>
      <c r="G5" s="58">
        <v>50</v>
      </c>
      <c r="H5" s="58">
        <v>50</v>
      </c>
      <c r="I5" s="59">
        <v>52</v>
      </c>
      <c r="J5" s="59">
        <v>53</v>
      </c>
      <c r="K5" s="59">
        <v>53</v>
      </c>
      <c r="L5" s="14">
        <v>13</v>
      </c>
      <c r="M5" s="15">
        <v>15</v>
      </c>
      <c r="N5" s="16">
        <f>SUM(L5:M5)</f>
        <v>28</v>
      </c>
      <c r="O5" s="15">
        <v>15</v>
      </c>
      <c r="P5" s="15">
        <v>9</v>
      </c>
      <c r="Q5" s="16">
        <f>SUM(O5:P5)</f>
        <v>24</v>
      </c>
      <c r="R5" s="14">
        <v>16</v>
      </c>
      <c r="S5" s="15">
        <v>13</v>
      </c>
      <c r="T5" s="16">
        <f>SUM(R5:S5)</f>
        <v>29</v>
      </c>
      <c r="U5" s="14">
        <v>17</v>
      </c>
      <c r="V5" s="15">
        <v>12</v>
      </c>
      <c r="W5" s="16">
        <f>SUM(U5:V5)</f>
        <v>29</v>
      </c>
      <c r="X5" s="15">
        <v>19</v>
      </c>
      <c r="Y5" s="15">
        <v>12</v>
      </c>
      <c r="Z5" s="16">
        <f>SUM(X5:Y5)</f>
        <v>31</v>
      </c>
      <c r="AA5" s="14">
        <v>21</v>
      </c>
      <c r="AB5" s="15">
        <v>12</v>
      </c>
      <c r="AC5" s="16">
        <f>SUM(AA5:AB5)</f>
        <v>33</v>
      </c>
      <c r="AD5" s="17">
        <f>MAX(F5:H5)</f>
        <v>52</v>
      </c>
      <c r="AE5" s="18">
        <f>MAX(I5:K5)</f>
        <v>53</v>
      </c>
      <c r="AF5" s="19">
        <f>MAX(N5,Q5,T5)</f>
        <v>29</v>
      </c>
      <c r="AG5" s="19">
        <f>MAX(W5,Z5,AC5)</f>
        <v>33</v>
      </c>
      <c r="AH5" s="60">
        <f>SUM(AF5:AG5)</f>
        <v>62</v>
      </c>
      <c r="AI5" s="61">
        <f>SUM(AD5:AG5)</f>
        <v>167</v>
      </c>
      <c r="AJ5" s="62">
        <f>AH5*10^(0.794358141*(LOG10(E5/174.393)^2))</f>
        <v>181.26465683119596</v>
      </c>
      <c r="AK5" s="63">
        <f>AJ5+AE5+AD5</f>
        <v>286.26465683119596</v>
      </c>
    </row>
    <row r="6" spans="1:37" ht="21" thickBot="1">
      <c r="A6" s="117" t="s">
        <v>43</v>
      </c>
      <c r="B6" s="5" t="s">
        <v>52</v>
      </c>
      <c r="C6" s="43">
        <v>2005</v>
      </c>
      <c r="D6" s="44" t="s">
        <v>105</v>
      </c>
      <c r="E6" s="22">
        <v>37.2</v>
      </c>
      <c r="F6" s="57">
        <v>65</v>
      </c>
      <c r="G6" s="58">
        <v>60</v>
      </c>
      <c r="H6" s="58">
        <v>50</v>
      </c>
      <c r="I6" s="59">
        <v>53</v>
      </c>
      <c r="J6" s="59">
        <v>53</v>
      </c>
      <c r="K6" s="59">
        <v>52</v>
      </c>
      <c r="L6" s="14">
        <v>20</v>
      </c>
      <c r="M6" s="15">
        <v>13</v>
      </c>
      <c r="N6" s="16">
        <f aca="true" t="shared" si="0" ref="N6:N30">SUM(L6:M6)</f>
        <v>33</v>
      </c>
      <c r="O6" s="15">
        <v>22</v>
      </c>
      <c r="P6" s="15">
        <v>15</v>
      </c>
      <c r="Q6" s="16">
        <f aca="true" t="shared" si="1" ref="Q6:Q30">SUM(O6:P6)</f>
        <v>37</v>
      </c>
      <c r="R6" s="14">
        <v>24</v>
      </c>
      <c r="S6" s="15">
        <v>15</v>
      </c>
      <c r="T6" s="16">
        <f aca="true" t="shared" si="2" ref="T6:T30">SUM(R6:S6)</f>
        <v>39</v>
      </c>
      <c r="U6" s="14">
        <v>30</v>
      </c>
      <c r="V6" s="15">
        <v>15</v>
      </c>
      <c r="W6" s="16">
        <f aca="true" t="shared" si="3" ref="W6:W30">SUM(U6:V6)</f>
        <v>45</v>
      </c>
      <c r="X6" s="15">
        <v>32</v>
      </c>
      <c r="Y6" s="15">
        <v>15</v>
      </c>
      <c r="Z6" s="16">
        <f aca="true" t="shared" si="4" ref="Z6:Z30">SUM(X6:Y6)</f>
        <v>47</v>
      </c>
      <c r="AA6" s="14">
        <v>0</v>
      </c>
      <c r="AB6" s="15">
        <v>0</v>
      </c>
      <c r="AC6" s="16">
        <f aca="true" t="shared" si="5" ref="AC6:AC30">SUM(AA6:AB6)</f>
        <v>0</v>
      </c>
      <c r="AD6" s="17">
        <f aca="true" t="shared" si="6" ref="AD6:AD30">MAX(F6:H6)</f>
        <v>65</v>
      </c>
      <c r="AE6" s="18">
        <f aca="true" t="shared" si="7" ref="AE6:AE30">MAX(I6:K6)</f>
        <v>53</v>
      </c>
      <c r="AF6" s="19">
        <f aca="true" t="shared" si="8" ref="AF6:AF30">MAX(N6,Q6,T6)</f>
        <v>39</v>
      </c>
      <c r="AG6" s="19">
        <f aca="true" t="shared" si="9" ref="AG6:AG30">MAX(W6,Z6,AC6)</f>
        <v>47</v>
      </c>
      <c r="AH6" s="60">
        <f aca="true" t="shared" si="10" ref="AH6:AH30">SUM(AF6:AG6)</f>
        <v>86</v>
      </c>
      <c r="AI6" s="61">
        <f aca="true" t="shared" si="11" ref="AI6:AI30">SUM(AD6:AG6)</f>
        <v>204</v>
      </c>
      <c r="AJ6" s="62">
        <f aca="true" t="shared" si="12" ref="AJ6:AJ30">AH6*10^(0.794358141*(LOG10(E6/174.393)^2))</f>
        <v>195.9459298205004</v>
      </c>
      <c r="AK6" s="63">
        <f aca="true" t="shared" si="13" ref="AK6:AK30">AJ6+AE6+AD6</f>
        <v>313.9459298205004</v>
      </c>
    </row>
    <row r="7" spans="1:37" ht="21" thickBot="1">
      <c r="A7" s="117" t="s">
        <v>67</v>
      </c>
      <c r="B7" s="5" t="s">
        <v>22</v>
      </c>
      <c r="C7" s="43">
        <v>2005</v>
      </c>
      <c r="D7" s="44" t="s">
        <v>21</v>
      </c>
      <c r="E7" s="22">
        <v>50</v>
      </c>
      <c r="F7" s="57">
        <v>84</v>
      </c>
      <c r="G7" s="58">
        <v>80</v>
      </c>
      <c r="H7" s="58">
        <v>80</v>
      </c>
      <c r="I7" s="59">
        <v>58</v>
      </c>
      <c r="J7" s="59">
        <v>59</v>
      </c>
      <c r="K7" s="59">
        <v>60</v>
      </c>
      <c r="L7" s="14">
        <v>25</v>
      </c>
      <c r="M7" s="15">
        <v>15</v>
      </c>
      <c r="N7" s="16">
        <f t="shared" si="0"/>
        <v>40</v>
      </c>
      <c r="O7" s="15">
        <v>28</v>
      </c>
      <c r="P7" s="15">
        <v>15</v>
      </c>
      <c r="Q7" s="16">
        <f t="shared" si="1"/>
        <v>43</v>
      </c>
      <c r="R7" s="14">
        <v>30</v>
      </c>
      <c r="S7" s="15">
        <v>15</v>
      </c>
      <c r="T7" s="16">
        <f t="shared" si="2"/>
        <v>45</v>
      </c>
      <c r="U7" s="14">
        <v>35</v>
      </c>
      <c r="V7" s="15">
        <v>14</v>
      </c>
      <c r="W7" s="16">
        <f t="shared" si="3"/>
        <v>49</v>
      </c>
      <c r="X7" s="15">
        <v>38</v>
      </c>
      <c r="Y7" s="15">
        <v>15</v>
      </c>
      <c r="Z7" s="16">
        <f t="shared" si="4"/>
        <v>53</v>
      </c>
      <c r="AA7" s="14">
        <v>40</v>
      </c>
      <c r="AB7" s="15">
        <v>14</v>
      </c>
      <c r="AC7" s="16">
        <f t="shared" si="5"/>
        <v>54</v>
      </c>
      <c r="AD7" s="17">
        <f t="shared" si="6"/>
        <v>84</v>
      </c>
      <c r="AE7" s="18">
        <f t="shared" si="7"/>
        <v>60</v>
      </c>
      <c r="AF7" s="19">
        <f t="shared" si="8"/>
        <v>45</v>
      </c>
      <c r="AG7" s="19">
        <f t="shared" si="9"/>
        <v>54</v>
      </c>
      <c r="AH7" s="60">
        <f t="shared" si="10"/>
        <v>99</v>
      </c>
      <c r="AI7" s="61">
        <f t="shared" si="11"/>
        <v>243</v>
      </c>
      <c r="AJ7" s="62">
        <f t="shared" si="12"/>
        <v>169.61749775109274</v>
      </c>
      <c r="AK7" s="63">
        <f t="shared" si="13"/>
        <v>313.61749775109274</v>
      </c>
    </row>
    <row r="8" spans="1:37" ht="21" thickBot="1">
      <c r="A8" s="117" t="s">
        <v>69</v>
      </c>
      <c r="B8" s="5" t="s">
        <v>118</v>
      </c>
      <c r="C8" s="43">
        <v>2005</v>
      </c>
      <c r="D8" s="44" t="s">
        <v>106</v>
      </c>
      <c r="E8" s="22">
        <v>50</v>
      </c>
      <c r="F8" s="57">
        <v>45</v>
      </c>
      <c r="G8" s="58">
        <v>50</v>
      </c>
      <c r="H8" s="58">
        <v>39</v>
      </c>
      <c r="I8" s="59">
        <v>42</v>
      </c>
      <c r="J8" s="59">
        <v>43</v>
      </c>
      <c r="K8" s="59">
        <v>44</v>
      </c>
      <c r="L8" s="14">
        <v>20</v>
      </c>
      <c r="M8" s="15">
        <v>14</v>
      </c>
      <c r="N8" s="16">
        <f t="shared" si="0"/>
        <v>34</v>
      </c>
      <c r="O8" s="15">
        <v>21</v>
      </c>
      <c r="P8" s="15">
        <v>14</v>
      </c>
      <c r="Q8" s="16">
        <f t="shared" si="1"/>
        <v>35</v>
      </c>
      <c r="R8" s="14">
        <v>22</v>
      </c>
      <c r="S8" s="15">
        <v>12</v>
      </c>
      <c r="T8" s="16">
        <f t="shared" si="2"/>
        <v>34</v>
      </c>
      <c r="U8" s="14">
        <v>24</v>
      </c>
      <c r="V8" s="15">
        <v>15</v>
      </c>
      <c r="W8" s="16">
        <f t="shared" si="3"/>
        <v>39</v>
      </c>
      <c r="X8" s="15">
        <v>26</v>
      </c>
      <c r="Y8" s="15">
        <v>14</v>
      </c>
      <c r="Z8" s="16">
        <f t="shared" si="4"/>
        <v>40</v>
      </c>
      <c r="AA8" s="14">
        <v>28</v>
      </c>
      <c r="AB8" s="15">
        <v>13</v>
      </c>
      <c r="AC8" s="16">
        <f t="shared" si="5"/>
        <v>41</v>
      </c>
      <c r="AD8" s="17">
        <f t="shared" si="6"/>
        <v>50</v>
      </c>
      <c r="AE8" s="18">
        <f t="shared" si="7"/>
        <v>44</v>
      </c>
      <c r="AF8" s="19">
        <f t="shared" si="8"/>
        <v>35</v>
      </c>
      <c r="AG8" s="19">
        <f t="shared" si="9"/>
        <v>41</v>
      </c>
      <c r="AH8" s="60">
        <f t="shared" si="10"/>
        <v>76</v>
      </c>
      <c r="AI8" s="61">
        <f t="shared" si="11"/>
        <v>170</v>
      </c>
      <c r="AJ8" s="62">
        <f t="shared" si="12"/>
        <v>130.2114124149803</v>
      </c>
      <c r="AK8" s="63">
        <f t="shared" si="13"/>
        <v>224.2114124149803</v>
      </c>
    </row>
    <row r="9" spans="1:37" ht="21" thickBot="1">
      <c r="A9" s="117" t="s">
        <v>70</v>
      </c>
      <c r="B9" s="5" t="s">
        <v>83</v>
      </c>
      <c r="C9" s="43">
        <v>2006</v>
      </c>
      <c r="D9" s="44" t="s">
        <v>77</v>
      </c>
      <c r="E9" s="22">
        <v>22.5</v>
      </c>
      <c r="F9" s="57">
        <v>45</v>
      </c>
      <c r="G9" s="58">
        <v>45</v>
      </c>
      <c r="H9" s="58">
        <v>40</v>
      </c>
      <c r="I9" s="59">
        <v>47</v>
      </c>
      <c r="J9" s="59">
        <v>48</v>
      </c>
      <c r="K9" s="59">
        <v>48</v>
      </c>
      <c r="L9" s="14">
        <v>10</v>
      </c>
      <c r="M9" s="15">
        <v>15</v>
      </c>
      <c r="N9" s="16">
        <f t="shared" si="0"/>
        <v>25</v>
      </c>
      <c r="O9" s="15">
        <v>12</v>
      </c>
      <c r="P9" s="15">
        <v>15</v>
      </c>
      <c r="Q9" s="16">
        <f t="shared" si="1"/>
        <v>27</v>
      </c>
      <c r="R9" s="14">
        <v>14</v>
      </c>
      <c r="S9" s="15">
        <v>15</v>
      </c>
      <c r="T9" s="16">
        <f t="shared" si="2"/>
        <v>29</v>
      </c>
      <c r="U9" s="14">
        <v>15</v>
      </c>
      <c r="V9" s="15">
        <v>15</v>
      </c>
      <c r="W9" s="16">
        <f t="shared" si="3"/>
        <v>30</v>
      </c>
      <c r="X9" s="15">
        <v>18</v>
      </c>
      <c r="Y9" s="15">
        <v>15</v>
      </c>
      <c r="Z9" s="16">
        <f t="shared" si="4"/>
        <v>33</v>
      </c>
      <c r="AA9" s="14">
        <v>20</v>
      </c>
      <c r="AB9" s="15">
        <v>15</v>
      </c>
      <c r="AC9" s="16">
        <f t="shared" si="5"/>
        <v>35</v>
      </c>
      <c r="AD9" s="17">
        <f t="shared" si="6"/>
        <v>45</v>
      </c>
      <c r="AE9" s="18">
        <f t="shared" si="7"/>
        <v>48</v>
      </c>
      <c r="AF9" s="19">
        <f t="shared" si="8"/>
        <v>29</v>
      </c>
      <c r="AG9" s="19">
        <f t="shared" si="9"/>
        <v>35</v>
      </c>
      <c r="AH9" s="60">
        <f t="shared" si="10"/>
        <v>64</v>
      </c>
      <c r="AI9" s="61">
        <f t="shared" si="11"/>
        <v>157</v>
      </c>
      <c r="AJ9" s="62">
        <f t="shared" si="12"/>
        <v>271.9364468494894</v>
      </c>
      <c r="AK9" s="63">
        <f t="shared" si="13"/>
        <v>364.9364468494894</v>
      </c>
    </row>
    <row r="10" spans="1:37" ht="21" thickBot="1">
      <c r="A10" s="117" t="s">
        <v>71</v>
      </c>
      <c r="B10" s="5" t="s">
        <v>111</v>
      </c>
      <c r="C10" s="43">
        <v>2006</v>
      </c>
      <c r="D10" s="44" t="s">
        <v>21</v>
      </c>
      <c r="E10" s="22">
        <v>35.8</v>
      </c>
      <c r="F10" s="57">
        <v>40</v>
      </c>
      <c r="G10" s="58">
        <v>55</v>
      </c>
      <c r="H10" s="58">
        <v>62</v>
      </c>
      <c r="I10" s="59">
        <v>57</v>
      </c>
      <c r="J10" s="59">
        <v>57</v>
      </c>
      <c r="K10" s="59">
        <v>59</v>
      </c>
      <c r="L10" s="14">
        <v>20</v>
      </c>
      <c r="M10" s="15">
        <v>11</v>
      </c>
      <c r="N10" s="16">
        <f>SUM(L10:M10)</f>
        <v>31</v>
      </c>
      <c r="O10" s="15">
        <v>22</v>
      </c>
      <c r="P10" s="15">
        <v>12</v>
      </c>
      <c r="Q10" s="16">
        <f>SUM(O10:P10)</f>
        <v>34</v>
      </c>
      <c r="R10" s="14">
        <v>0</v>
      </c>
      <c r="S10" s="15">
        <v>0</v>
      </c>
      <c r="T10" s="16">
        <f>SUM(R10:S10)</f>
        <v>0</v>
      </c>
      <c r="U10" s="14">
        <v>24</v>
      </c>
      <c r="V10" s="15">
        <v>12</v>
      </c>
      <c r="W10" s="16">
        <f>SUM(U10:V10)</f>
        <v>36</v>
      </c>
      <c r="X10" s="15">
        <v>28</v>
      </c>
      <c r="Y10" s="15">
        <v>14</v>
      </c>
      <c r="Z10" s="16">
        <f>SUM(X10:Y10)</f>
        <v>42</v>
      </c>
      <c r="AA10" s="14">
        <v>31</v>
      </c>
      <c r="AB10" s="15">
        <v>10</v>
      </c>
      <c r="AC10" s="16">
        <f>SUM(AA10:AB10)</f>
        <v>41</v>
      </c>
      <c r="AD10" s="17">
        <f>MAX(F10:H10)</f>
        <v>62</v>
      </c>
      <c r="AE10" s="18">
        <f>MAX(I10:K10)</f>
        <v>59</v>
      </c>
      <c r="AF10" s="19">
        <f>MAX(N10,Q10,T10)</f>
        <v>34</v>
      </c>
      <c r="AG10" s="19">
        <f>MAX(W10,Z10,AC10)</f>
        <v>42</v>
      </c>
      <c r="AH10" s="60">
        <f>SUM(AF10:AG10)</f>
        <v>76</v>
      </c>
      <c r="AI10" s="61">
        <f>SUM(AD10:AG10)</f>
        <v>197</v>
      </c>
      <c r="AJ10" s="62">
        <f>AH10*10^(0.794358141*(LOG10(E10/174.393)^2))</f>
        <v>180.48098012042138</v>
      </c>
      <c r="AK10" s="63">
        <f>AJ10+AE10+AD10</f>
        <v>301.48098012042135</v>
      </c>
    </row>
    <row r="11" spans="1:37" ht="21" thickBot="1">
      <c r="A11" s="117" t="s">
        <v>72</v>
      </c>
      <c r="B11" s="5" t="s">
        <v>119</v>
      </c>
      <c r="C11" s="43">
        <v>2006</v>
      </c>
      <c r="D11" s="44" t="s">
        <v>81</v>
      </c>
      <c r="E11" s="22">
        <v>33</v>
      </c>
      <c r="F11" s="57">
        <v>40</v>
      </c>
      <c r="G11" s="58">
        <v>43</v>
      </c>
      <c r="H11" s="58">
        <v>33</v>
      </c>
      <c r="I11" s="59">
        <v>46</v>
      </c>
      <c r="J11" s="59">
        <v>46</v>
      </c>
      <c r="K11" s="59">
        <v>46</v>
      </c>
      <c r="L11" s="14">
        <v>6</v>
      </c>
      <c r="M11" s="15">
        <v>15</v>
      </c>
      <c r="N11" s="16">
        <f t="shared" si="0"/>
        <v>21</v>
      </c>
      <c r="O11" s="15">
        <v>6</v>
      </c>
      <c r="P11" s="15">
        <v>15</v>
      </c>
      <c r="Q11" s="16">
        <f t="shared" si="1"/>
        <v>21</v>
      </c>
      <c r="R11" s="14">
        <v>6</v>
      </c>
      <c r="S11" s="15">
        <v>15</v>
      </c>
      <c r="T11" s="16">
        <f t="shared" si="2"/>
        <v>21</v>
      </c>
      <c r="U11" s="14">
        <v>10</v>
      </c>
      <c r="V11" s="15">
        <v>11</v>
      </c>
      <c r="W11" s="16">
        <f t="shared" si="3"/>
        <v>21</v>
      </c>
      <c r="X11" s="15">
        <v>12</v>
      </c>
      <c r="Y11" s="15">
        <v>14</v>
      </c>
      <c r="Z11" s="16">
        <f t="shared" si="4"/>
        <v>26</v>
      </c>
      <c r="AA11" s="14">
        <v>14</v>
      </c>
      <c r="AB11" s="15">
        <v>10</v>
      </c>
      <c r="AC11" s="16">
        <f t="shared" si="5"/>
        <v>24</v>
      </c>
      <c r="AD11" s="17">
        <f t="shared" si="6"/>
        <v>43</v>
      </c>
      <c r="AE11" s="18">
        <f t="shared" si="7"/>
        <v>46</v>
      </c>
      <c r="AF11" s="19">
        <f t="shared" si="8"/>
        <v>21</v>
      </c>
      <c r="AG11" s="19">
        <f t="shared" si="9"/>
        <v>26</v>
      </c>
      <c r="AH11" s="60">
        <f t="shared" si="10"/>
        <v>47</v>
      </c>
      <c r="AI11" s="61">
        <f t="shared" si="11"/>
        <v>136</v>
      </c>
      <c r="AJ11" s="62">
        <f t="shared" si="12"/>
        <v>122.27825979579022</v>
      </c>
      <c r="AK11" s="63">
        <f t="shared" si="13"/>
        <v>211.27825979579023</v>
      </c>
    </row>
    <row r="12" spans="1:37" ht="21" thickBot="1">
      <c r="A12" s="117" t="s">
        <v>90</v>
      </c>
      <c r="B12" s="5" t="s">
        <v>109</v>
      </c>
      <c r="C12" s="43">
        <v>2006</v>
      </c>
      <c r="D12" s="44" t="s">
        <v>21</v>
      </c>
      <c r="E12" s="22">
        <v>48.1</v>
      </c>
      <c r="F12" s="57">
        <v>55</v>
      </c>
      <c r="G12" s="58">
        <v>55</v>
      </c>
      <c r="H12" s="58">
        <v>49</v>
      </c>
      <c r="I12" s="59">
        <v>45</v>
      </c>
      <c r="J12" s="59">
        <v>44</v>
      </c>
      <c r="K12" s="59">
        <v>45</v>
      </c>
      <c r="L12" s="14">
        <v>14</v>
      </c>
      <c r="M12" s="15">
        <v>10</v>
      </c>
      <c r="N12" s="16">
        <f>SUM(L12:M12)</f>
        <v>24</v>
      </c>
      <c r="O12" s="15">
        <v>16</v>
      </c>
      <c r="P12" s="15">
        <v>9</v>
      </c>
      <c r="Q12" s="16">
        <f>SUM(O12:P12)</f>
        <v>25</v>
      </c>
      <c r="R12" s="14">
        <v>17</v>
      </c>
      <c r="S12" s="15">
        <v>9</v>
      </c>
      <c r="T12" s="16">
        <f>SUM(R12:S12)</f>
        <v>26</v>
      </c>
      <c r="U12" s="14">
        <v>20</v>
      </c>
      <c r="V12" s="15">
        <v>9</v>
      </c>
      <c r="W12" s="16">
        <f>SUM(U12:V12)</f>
        <v>29</v>
      </c>
      <c r="X12" s="15">
        <v>22</v>
      </c>
      <c r="Y12" s="15">
        <v>9</v>
      </c>
      <c r="Z12" s="16">
        <f>SUM(X12:Y12)</f>
        <v>31</v>
      </c>
      <c r="AA12" s="14">
        <v>24</v>
      </c>
      <c r="AB12" s="15">
        <v>8</v>
      </c>
      <c r="AC12" s="16">
        <f>SUM(AA12:AB12)</f>
        <v>32</v>
      </c>
      <c r="AD12" s="17">
        <f>MAX(F12:H12)</f>
        <v>55</v>
      </c>
      <c r="AE12" s="18">
        <f>MAX(I12:K12)</f>
        <v>45</v>
      </c>
      <c r="AF12" s="19">
        <f>MAX(N12,Q12,T12)</f>
        <v>26</v>
      </c>
      <c r="AG12" s="19">
        <f>MAX(W12,Z12,AC12)</f>
        <v>32</v>
      </c>
      <c r="AH12" s="60">
        <f>SUM(AF12:AG12)</f>
        <v>58</v>
      </c>
      <c r="AI12" s="61">
        <f>SUM(AD12:AG12)</f>
        <v>158</v>
      </c>
      <c r="AJ12" s="62">
        <f>AH12*10^(0.794358141*(LOG10(E12/174.393)^2))</f>
        <v>102.79948521000793</v>
      </c>
      <c r="AK12" s="63">
        <f>AJ12+AE12+AD12</f>
        <v>202.79948521000793</v>
      </c>
    </row>
    <row r="13" spans="1:37" ht="21" thickBot="1">
      <c r="A13" s="117" t="s">
        <v>86</v>
      </c>
      <c r="B13" s="5" t="s">
        <v>104</v>
      </c>
      <c r="C13" s="43">
        <v>2007</v>
      </c>
      <c r="D13" s="44" t="s">
        <v>103</v>
      </c>
      <c r="E13" s="22">
        <v>22.8</v>
      </c>
      <c r="F13" s="57">
        <v>26</v>
      </c>
      <c r="G13" s="58">
        <v>22</v>
      </c>
      <c r="H13" s="58">
        <v>20</v>
      </c>
      <c r="I13" s="59">
        <v>43</v>
      </c>
      <c r="J13" s="59">
        <v>43</v>
      </c>
      <c r="K13" s="59">
        <v>42</v>
      </c>
      <c r="L13" s="14">
        <v>6</v>
      </c>
      <c r="M13" s="15">
        <v>14</v>
      </c>
      <c r="N13" s="16">
        <f>SUM(L13:M13)</f>
        <v>20</v>
      </c>
      <c r="O13" s="15">
        <v>6</v>
      </c>
      <c r="P13" s="15">
        <v>14</v>
      </c>
      <c r="Q13" s="16">
        <f>SUM(O13:P13)</f>
        <v>20</v>
      </c>
      <c r="R13" s="14">
        <v>6</v>
      </c>
      <c r="S13" s="15">
        <v>15</v>
      </c>
      <c r="T13" s="16">
        <f>SUM(R13:S13)</f>
        <v>21</v>
      </c>
      <c r="U13" s="14">
        <v>6</v>
      </c>
      <c r="V13" s="15">
        <v>13</v>
      </c>
      <c r="W13" s="16">
        <f>SUM(U13:V13)</f>
        <v>19</v>
      </c>
      <c r="X13" s="15">
        <v>10</v>
      </c>
      <c r="Y13" s="15">
        <v>10</v>
      </c>
      <c r="Z13" s="16">
        <f>SUM(X13:Y13)</f>
        <v>20</v>
      </c>
      <c r="AA13" s="14">
        <v>11</v>
      </c>
      <c r="AB13" s="15">
        <v>7</v>
      </c>
      <c r="AC13" s="16">
        <f>SUM(AA13:AB13)</f>
        <v>18</v>
      </c>
      <c r="AD13" s="17">
        <f>MAX(F13:H13)</f>
        <v>26</v>
      </c>
      <c r="AE13" s="18">
        <f>MAX(I13:K13)</f>
        <v>43</v>
      </c>
      <c r="AF13" s="19">
        <f>MAX(N13,Q13,T13)</f>
        <v>21</v>
      </c>
      <c r="AG13" s="19">
        <f>MAX(W13,Z13,AC13)</f>
        <v>20</v>
      </c>
      <c r="AH13" s="60">
        <f>SUM(AF13:AG13)</f>
        <v>41</v>
      </c>
      <c r="AI13" s="61">
        <f>SUM(AD13:AG13)</f>
        <v>110</v>
      </c>
      <c r="AJ13" s="62"/>
      <c r="AK13" s="63"/>
    </row>
    <row r="14" spans="1:37" ht="21" thickBot="1">
      <c r="A14" s="117" t="s">
        <v>113</v>
      </c>
      <c r="B14" s="5" t="s">
        <v>114</v>
      </c>
      <c r="C14" s="43">
        <v>2004</v>
      </c>
      <c r="D14" s="44" t="s">
        <v>21</v>
      </c>
      <c r="E14" s="22">
        <v>32</v>
      </c>
      <c r="F14" s="57">
        <v>50</v>
      </c>
      <c r="G14" s="58">
        <v>51</v>
      </c>
      <c r="H14" s="58">
        <v>50</v>
      </c>
      <c r="I14" s="59">
        <v>50</v>
      </c>
      <c r="J14" s="59">
        <v>52</v>
      </c>
      <c r="K14" s="59">
        <v>49</v>
      </c>
      <c r="L14" s="14">
        <v>14</v>
      </c>
      <c r="M14" s="15">
        <v>14</v>
      </c>
      <c r="N14" s="16">
        <f>SUM(L14:M14)</f>
        <v>28</v>
      </c>
      <c r="O14" s="15">
        <v>16</v>
      </c>
      <c r="P14" s="15">
        <v>8</v>
      </c>
      <c r="Q14" s="16">
        <f>SUM(O14:P14)</f>
        <v>24</v>
      </c>
      <c r="R14" s="14">
        <v>17</v>
      </c>
      <c r="S14" s="15">
        <v>11</v>
      </c>
      <c r="T14" s="16">
        <f>SUM(R14:S14)</f>
        <v>28</v>
      </c>
      <c r="U14" s="14">
        <v>18</v>
      </c>
      <c r="V14" s="15">
        <v>15</v>
      </c>
      <c r="W14" s="16">
        <f>SUM(U14:V14)</f>
        <v>33</v>
      </c>
      <c r="X14" s="15">
        <v>20</v>
      </c>
      <c r="Y14" s="15">
        <v>15</v>
      </c>
      <c r="Z14" s="16">
        <f>SUM(X14:Y14)</f>
        <v>35</v>
      </c>
      <c r="AA14" s="14">
        <v>22</v>
      </c>
      <c r="AB14" s="15">
        <v>15</v>
      </c>
      <c r="AC14" s="16">
        <f>SUM(AA14:AB14)</f>
        <v>37</v>
      </c>
      <c r="AD14" s="17">
        <f>MAX(F14:H14)</f>
        <v>51</v>
      </c>
      <c r="AE14" s="18">
        <f>MAX(I14:K14)</f>
        <v>52</v>
      </c>
      <c r="AF14" s="19">
        <f>MAX(N14,Q14,T14)</f>
        <v>28</v>
      </c>
      <c r="AG14" s="19">
        <f>MAX(W14,Z14,AC14)</f>
        <v>37</v>
      </c>
      <c r="AH14" s="60">
        <f>SUM(AF14:AG14)</f>
        <v>65</v>
      </c>
      <c r="AI14" s="61">
        <f>SUM(AD14:AG14)</f>
        <v>168</v>
      </c>
      <c r="AJ14" s="62"/>
      <c r="AK14" s="63"/>
    </row>
    <row r="15" spans="1:37" ht="21" thickBot="1">
      <c r="A15" s="185" t="s">
        <v>41</v>
      </c>
      <c r="B15" s="175" t="s">
        <v>75</v>
      </c>
      <c r="C15" s="186">
        <v>2005</v>
      </c>
      <c r="D15" s="187" t="s">
        <v>77</v>
      </c>
      <c r="E15" s="164">
        <v>32.8</v>
      </c>
      <c r="F15" s="165">
        <v>54</v>
      </c>
      <c r="G15" s="58">
        <v>54</v>
      </c>
      <c r="H15" s="58">
        <v>49</v>
      </c>
      <c r="I15" s="58">
        <v>51</v>
      </c>
      <c r="J15" s="58">
        <v>59</v>
      </c>
      <c r="K15" s="58">
        <v>60</v>
      </c>
      <c r="L15" s="140">
        <v>20</v>
      </c>
      <c r="M15" s="141">
        <v>15</v>
      </c>
      <c r="N15" s="142">
        <f t="shared" si="0"/>
        <v>35</v>
      </c>
      <c r="O15" s="141">
        <v>23</v>
      </c>
      <c r="P15" s="141">
        <v>15</v>
      </c>
      <c r="Q15" s="142">
        <f t="shared" si="1"/>
        <v>38</v>
      </c>
      <c r="R15" s="140">
        <v>25</v>
      </c>
      <c r="S15" s="141">
        <v>15</v>
      </c>
      <c r="T15" s="142">
        <f t="shared" si="2"/>
        <v>40</v>
      </c>
      <c r="U15" s="140">
        <v>30</v>
      </c>
      <c r="V15" s="141">
        <v>15</v>
      </c>
      <c r="W15" s="142">
        <f t="shared" si="3"/>
        <v>45</v>
      </c>
      <c r="X15" s="141">
        <v>33</v>
      </c>
      <c r="Y15" s="141">
        <v>15</v>
      </c>
      <c r="Z15" s="142">
        <f t="shared" si="4"/>
        <v>48</v>
      </c>
      <c r="AA15" s="140">
        <v>0</v>
      </c>
      <c r="AB15" s="141">
        <v>0</v>
      </c>
      <c r="AC15" s="142">
        <f t="shared" si="5"/>
        <v>0</v>
      </c>
      <c r="AD15" s="17">
        <f t="shared" si="6"/>
        <v>54</v>
      </c>
      <c r="AE15" s="17">
        <f t="shared" si="7"/>
        <v>60</v>
      </c>
      <c r="AF15" s="143">
        <f t="shared" si="8"/>
        <v>40</v>
      </c>
      <c r="AG15" s="143">
        <f t="shared" si="9"/>
        <v>48</v>
      </c>
      <c r="AH15" s="166">
        <f t="shared" si="10"/>
        <v>88</v>
      </c>
      <c r="AI15" s="167">
        <f t="shared" si="11"/>
        <v>202</v>
      </c>
      <c r="AJ15" s="62">
        <f t="shared" si="12"/>
        <v>230.55374909137421</v>
      </c>
      <c r="AK15" s="63">
        <f t="shared" si="13"/>
        <v>344.55374909137424</v>
      </c>
    </row>
    <row r="16" spans="1:37" ht="21" thickBot="1">
      <c r="A16" s="185" t="s">
        <v>43</v>
      </c>
      <c r="B16" s="188" t="s">
        <v>80</v>
      </c>
      <c r="C16" s="186">
        <v>2005</v>
      </c>
      <c r="D16" s="187" t="s">
        <v>81</v>
      </c>
      <c r="E16" s="164">
        <v>35.3</v>
      </c>
      <c r="F16" s="165">
        <v>0</v>
      </c>
      <c r="G16" s="58">
        <v>56</v>
      </c>
      <c r="H16" s="58">
        <v>49</v>
      </c>
      <c r="I16" s="58">
        <v>58</v>
      </c>
      <c r="J16" s="58">
        <v>58</v>
      </c>
      <c r="K16" s="58">
        <v>57</v>
      </c>
      <c r="L16" s="140">
        <v>10</v>
      </c>
      <c r="M16" s="141">
        <v>14</v>
      </c>
      <c r="N16" s="142">
        <f t="shared" si="0"/>
        <v>24</v>
      </c>
      <c r="O16" s="141">
        <v>12</v>
      </c>
      <c r="P16" s="141">
        <v>14</v>
      </c>
      <c r="Q16" s="142">
        <f t="shared" si="1"/>
        <v>26</v>
      </c>
      <c r="R16" s="140">
        <v>14</v>
      </c>
      <c r="S16" s="141">
        <v>15</v>
      </c>
      <c r="T16" s="142">
        <f t="shared" si="2"/>
        <v>29</v>
      </c>
      <c r="U16" s="140">
        <v>15</v>
      </c>
      <c r="V16" s="141">
        <v>14</v>
      </c>
      <c r="W16" s="142">
        <f t="shared" si="3"/>
        <v>29</v>
      </c>
      <c r="X16" s="141">
        <v>18</v>
      </c>
      <c r="Y16" s="141">
        <v>12</v>
      </c>
      <c r="Z16" s="142">
        <f t="shared" si="4"/>
        <v>30</v>
      </c>
      <c r="AA16" s="140">
        <v>20</v>
      </c>
      <c r="AB16" s="141">
        <v>10</v>
      </c>
      <c r="AC16" s="142">
        <f t="shared" si="5"/>
        <v>30</v>
      </c>
      <c r="AD16" s="17">
        <f t="shared" si="6"/>
        <v>56</v>
      </c>
      <c r="AE16" s="17">
        <f t="shared" si="7"/>
        <v>58</v>
      </c>
      <c r="AF16" s="143">
        <f t="shared" si="8"/>
        <v>29</v>
      </c>
      <c r="AG16" s="143">
        <f t="shared" si="9"/>
        <v>30</v>
      </c>
      <c r="AH16" s="166">
        <f t="shared" si="10"/>
        <v>59</v>
      </c>
      <c r="AI16" s="167">
        <f t="shared" si="11"/>
        <v>173</v>
      </c>
      <c r="AJ16" s="62">
        <f t="shared" si="12"/>
        <v>142.2894444424304</v>
      </c>
      <c r="AK16" s="63">
        <f t="shared" si="13"/>
        <v>256.2894444424304</v>
      </c>
    </row>
    <row r="17" spans="1:37" ht="21" thickBot="1">
      <c r="A17" s="185" t="s">
        <v>89</v>
      </c>
      <c r="B17" s="175" t="s">
        <v>50</v>
      </c>
      <c r="C17" s="186">
        <v>2005</v>
      </c>
      <c r="D17" s="187" t="s">
        <v>47</v>
      </c>
      <c r="E17" s="164">
        <v>43</v>
      </c>
      <c r="F17" s="165">
        <v>70</v>
      </c>
      <c r="G17" s="58">
        <v>74</v>
      </c>
      <c r="H17" s="58">
        <v>69</v>
      </c>
      <c r="I17" s="58">
        <v>54</v>
      </c>
      <c r="J17" s="58">
        <v>54</v>
      </c>
      <c r="K17" s="58">
        <v>55</v>
      </c>
      <c r="L17" s="140">
        <v>27</v>
      </c>
      <c r="M17" s="141">
        <v>15</v>
      </c>
      <c r="N17" s="142">
        <f t="shared" si="0"/>
        <v>42</v>
      </c>
      <c r="O17" s="141">
        <v>30</v>
      </c>
      <c r="P17" s="141">
        <v>15</v>
      </c>
      <c r="Q17" s="142">
        <f t="shared" si="1"/>
        <v>45</v>
      </c>
      <c r="R17" s="140">
        <v>0</v>
      </c>
      <c r="S17" s="141">
        <v>0</v>
      </c>
      <c r="T17" s="142">
        <f t="shared" si="2"/>
        <v>0</v>
      </c>
      <c r="U17" s="140">
        <v>37</v>
      </c>
      <c r="V17" s="141">
        <v>11</v>
      </c>
      <c r="W17" s="142">
        <f t="shared" si="3"/>
        <v>48</v>
      </c>
      <c r="X17" s="141">
        <v>0</v>
      </c>
      <c r="Y17" s="141">
        <v>0</v>
      </c>
      <c r="Z17" s="142">
        <f t="shared" si="4"/>
        <v>0</v>
      </c>
      <c r="AA17" s="140">
        <v>39</v>
      </c>
      <c r="AB17" s="141">
        <v>11</v>
      </c>
      <c r="AC17" s="142">
        <f t="shared" si="5"/>
        <v>50</v>
      </c>
      <c r="AD17" s="17">
        <f t="shared" si="6"/>
        <v>74</v>
      </c>
      <c r="AE17" s="17">
        <f t="shared" si="7"/>
        <v>55</v>
      </c>
      <c r="AF17" s="143">
        <f t="shared" si="8"/>
        <v>45</v>
      </c>
      <c r="AG17" s="143">
        <f t="shared" si="9"/>
        <v>50</v>
      </c>
      <c r="AH17" s="166">
        <f t="shared" si="10"/>
        <v>95</v>
      </c>
      <c r="AI17" s="167">
        <f t="shared" si="11"/>
        <v>224</v>
      </c>
      <c r="AJ17" s="62">
        <f t="shared" si="12"/>
        <v>186.82188311142275</v>
      </c>
      <c r="AK17" s="63">
        <f t="shared" si="13"/>
        <v>315.8218831114227</v>
      </c>
    </row>
    <row r="18" spans="1:37" ht="21" thickBot="1">
      <c r="A18" s="185" t="s">
        <v>69</v>
      </c>
      <c r="B18" s="175" t="s">
        <v>48</v>
      </c>
      <c r="C18" s="186">
        <v>2005</v>
      </c>
      <c r="D18" s="187" t="s">
        <v>47</v>
      </c>
      <c r="E18" s="164">
        <v>68.4</v>
      </c>
      <c r="F18" s="165">
        <v>123</v>
      </c>
      <c r="G18" s="58">
        <v>123</v>
      </c>
      <c r="H18" s="58">
        <v>116</v>
      </c>
      <c r="I18" s="58">
        <v>68</v>
      </c>
      <c r="J18" s="58">
        <v>69</v>
      </c>
      <c r="K18" s="58">
        <v>65</v>
      </c>
      <c r="L18" s="140">
        <v>48</v>
      </c>
      <c r="M18" s="141">
        <v>13</v>
      </c>
      <c r="N18" s="142">
        <f t="shared" si="0"/>
        <v>61</v>
      </c>
      <c r="O18" s="141">
        <v>51</v>
      </c>
      <c r="P18" s="141">
        <v>13</v>
      </c>
      <c r="Q18" s="142">
        <f t="shared" si="1"/>
        <v>64</v>
      </c>
      <c r="R18" s="140">
        <v>53</v>
      </c>
      <c r="S18" s="141">
        <v>15</v>
      </c>
      <c r="T18" s="142">
        <f t="shared" si="2"/>
        <v>68</v>
      </c>
      <c r="U18" s="140">
        <v>60</v>
      </c>
      <c r="V18" s="141">
        <v>15</v>
      </c>
      <c r="W18" s="142">
        <f t="shared" si="3"/>
        <v>75</v>
      </c>
      <c r="X18" s="141">
        <v>63</v>
      </c>
      <c r="Y18" s="141">
        <v>15</v>
      </c>
      <c r="Z18" s="142">
        <f t="shared" si="4"/>
        <v>78</v>
      </c>
      <c r="AA18" s="140">
        <v>66</v>
      </c>
      <c r="AB18" s="141">
        <v>15</v>
      </c>
      <c r="AC18" s="142">
        <f t="shared" si="5"/>
        <v>81</v>
      </c>
      <c r="AD18" s="17">
        <f t="shared" si="6"/>
        <v>123</v>
      </c>
      <c r="AE18" s="17">
        <f t="shared" si="7"/>
        <v>69</v>
      </c>
      <c r="AF18" s="143">
        <f t="shared" si="8"/>
        <v>68</v>
      </c>
      <c r="AG18" s="143">
        <f t="shared" si="9"/>
        <v>81</v>
      </c>
      <c r="AH18" s="166">
        <f t="shared" si="10"/>
        <v>149</v>
      </c>
      <c r="AI18" s="167">
        <f t="shared" si="11"/>
        <v>341</v>
      </c>
      <c r="AJ18" s="62">
        <f t="shared" si="12"/>
        <v>201.57205542571197</v>
      </c>
      <c r="AK18" s="63">
        <f t="shared" si="13"/>
        <v>393.57205542571194</v>
      </c>
    </row>
    <row r="19" spans="1:37" ht="21" thickBot="1">
      <c r="A19" s="185" t="s">
        <v>70</v>
      </c>
      <c r="B19" s="175" t="s">
        <v>58</v>
      </c>
      <c r="C19" s="186">
        <v>2005</v>
      </c>
      <c r="D19" s="187" t="s">
        <v>61</v>
      </c>
      <c r="E19" s="164">
        <v>53.5</v>
      </c>
      <c r="F19" s="165">
        <v>50</v>
      </c>
      <c r="G19" s="58">
        <v>40</v>
      </c>
      <c r="H19" s="58">
        <v>48</v>
      </c>
      <c r="I19" s="58">
        <v>43</v>
      </c>
      <c r="J19" s="58">
        <v>42</v>
      </c>
      <c r="K19" s="58">
        <v>43</v>
      </c>
      <c r="L19" s="140">
        <v>13</v>
      </c>
      <c r="M19" s="141">
        <v>12</v>
      </c>
      <c r="N19" s="142">
        <f t="shared" si="0"/>
        <v>25</v>
      </c>
      <c r="O19" s="141">
        <v>0</v>
      </c>
      <c r="P19" s="141">
        <v>0</v>
      </c>
      <c r="Q19" s="142">
        <f t="shared" si="1"/>
        <v>0</v>
      </c>
      <c r="R19" s="140">
        <v>15</v>
      </c>
      <c r="S19" s="141">
        <v>13</v>
      </c>
      <c r="T19" s="142">
        <f t="shared" si="2"/>
        <v>28</v>
      </c>
      <c r="U19" s="140">
        <v>18</v>
      </c>
      <c r="V19" s="141">
        <v>14</v>
      </c>
      <c r="W19" s="142">
        <f t="shared" si="3"/>
        <v>32</v>
      </c>
      <c r="X19" s="141">
        <v>21</v>
      </c>
      <c r="Y19" s="141">
        <v>7</v>
      </c>
      <c r="Z19" s="142">
        <f t="shared" si="4"/>
        <v>28</v>
      </c>
      <c r="AA19" s="140">
        <v>22</v>
      </c>
      <c r="AB19" s="141">
        <v>12</v>
      </c>
      <c r="AC19" s="142">
        <f t="shared" si="5"/>
        <v>34</v>
      </c>
      <c r="AD19" s="17">
        <f t="shared" si="6"/>
        <v>50</v>
      </c>
      <c r="AE19" s="17">
        <f t="shared" si="7"/>
        <v>43</v>
      </c>
      <c r="AF19" s="143">
        <f t="shared" si="8"/>
        <v>28</v>
      </c>
      <c r="AG19" s="143">
        <f t="shared" si="9"/>
        <v>34</v>
      </c>
      <c r="AH19" s="166">
        <f t="shared" si="10"/>
        <v>62</v>
      </c>
      <c r="AI19" s="167">
        <f t="shared" si="11"/>
        <v>155</v>
      </c>
      <c r="AJ19" s="62">
        <f t="shared" si="12"/>
        <v>100.36562556962132</v>
      </c>
      <c r="AK19" s="63">
        <f t="shared" si="13"/>
        <v>193.36562556962133</v>
      </c>
    </row>
    <row r="20" spans="1:37" ht="21" thickBot="1">
      <c r="A20" s="185" t="s">
        <v>71</v>
      </c>
      <c r="B20" s="175" t="s">
        <v>76</v>
      </c>
      <c r="C20" s="186">
        <v>2005</v>
      </c>
      <c r="D20" s="187" t="s">
        <v>77</v>
      </c>
      <c r="E20" s="164">
        <v>55.2</v>
      </c>
      <c r="F20" s="165">
        <v>51</v>
      </c>
      <c r="G20" s="58">
        <v>43</v>
      </c>
      <c r="H20" s="58">
        <v>52</v>
      </c>
      <c r="I20" s="58">
        <v>36</v>
      </c>
      <c r="J20" s="58">
        <v>38</v>
      </c>
      <c r="K20" s="58">
        <v>36</v>
      </c>
      <c r="L20" s="140">
        <v>15</v>
      </c>
      <c r="M20" s="141">
        <v>8</v>
      </c>
      <c r="N20" s="142">
        <f t="shared" si="0"/>
        <v>23</v>
      </c>
      <c r="O20" s="141">
        <v>16</v>
      </c>
      <c r="P20" s="141">
        <v>9</v>
      </c>
      <c r="Q20" s="142">
        <f t="shared" si="1"/>
        <v>25</v>
      </c>
      <c r="R20" s="140">
        <v>18</v>
      </c>
      <c r="S20" s="141">
        <v>7</v>
      </c>
      <c r="T20" s="142">
        <f t="shared" si="2"/>
        <v>25</v>
      </c>
      <c r="U20" s="140">
        <v>0</v>
      </c>
      <c r="V20" s="141">
        <v>0</v>
      </c>
      <c r="W20" s="142">
        <f t="shared" si="3"/>
        <v>0</v>
      </c>
      <c r="X20" s="141">
        <v>23</v>
      </c>
      <c r="Y20" s="141">
        <v>14</v>
      </c>
      <c r="Z20" s="142">
        <f t="shared" si="4"/>
        <v>37</v>
      </c>
      <c r="AA20" s="140">
        <v>25</v>
      </c>
      <c r="AB20" s="141">
        <v>10</v>
      </c>
      <c r="AC20" s="142">
        <f t="shared" si="5"/>
        <v>35</v>
      </c>
      <c r="AD20" s="17">
        <f t="shared" si="6"/>
        <v>52</v>
      </c>
      <c r="AE20" s="17">
        <f t="shared" si="7"/>
        <v>38</v>
      </c>
      <c r="AF20" s="143">
        <f t="shared" si="8"/>
        <v>25</v>
      </c>
      <c r="AG20" s="143">
        <f t="shared" si="9"/>
        <v>37</v>
      </c>
      <c r="AH20" s="166">
        <f t="shared" si="10"/>
        <v>62</v>
      </c>
      <c r="AI20" s="167">
        <f t="shared" si="11"/>
        <v>152</v>
      </c>
      <c r="AJ20" s="62">
        <f t="shared" si="12"/>
        <v>97.87136567376557</v>
      </c>
      <c r="AK20" s="63">
        <f t="shared" si="13"/>
        <v>187.87136567376558</v>
      </c>
    </row>
    <row r="21" spans="1:37" ht="21" thickBot="1">
      <c r="A21" s="185" t="s">
        <v>72</v>
      </c>
      <c r="B21" s="175" t="s">
        <v>110</v>
      </c>
      <c r="C21" s="186">
        <v>2006</v>
      </c>
      <c r="D21" s="187" t="s">
        <v>21</v>
      </c>
      <c r="E21" s="164">
        <v>29.4</v>
      </c>
      <c r="F21" s="165">
        <v>57</v>
      </c>
      <c r="G21" s="58">
        <v>55</v>
      </c>
      <c r="H21" s="58">
        <v>53</v>
      </c>
      <c r="I21" s="58">
        <v>50</v>
      </c>
      <c r="J21" s="58">
        <v>51</v>
      </c>
      <c r="K21" s="58">
        <v>52</v>
      </c>
      <c r="L21" s="140">
        <v>10</v>
      </c>
      <c r="M21" s="141">
        <v>12</v>
      </c>
      <c r="N21" s="142">
        <f>SUM(L21:M21)</f>
        <v>22</v>
      </c>
      <c r="O21" s="141">
        <v>11</v>
      </c>
      <c r="P21" s="141">
        <v>14</v>
      </c>
      <c r="Q21" s="142">
        <f>SUM(O21:P21)</f>
        <v>25</v>
      </c>
      <c r="R21" s="140">
        <v>13</v>
      </c>
      <c r="S21" s="141">
        <v>9</v>
      </c>
      <c r="T21" s="142">
        <f>SUM(R21:S21)</f>
        <v>22</v>
      </c>
      <c r="U21" s="140">
        <v>14</v>
      </c>
      <c r="V21" s="141">
        <v>13</v>
      </c>
      <c r="W21" s="142">
        <f>SUM(U21:V21)</f>
        <v>27</v>
      </c>
      <c r="X21" s="141">
        <v>16</v>
      </c>
      <c r="Y21" s="141">
        <v>13</v>
      </c>
      <c r="Z21" s="142">
        <f>SUM(X21:Y21)</f>
        <v>29</v>
      </c>
      <c r="AA21" s="140">
        <v>18</v>
      </c>
      <c r="AB21" s="141">
        <v>15</v>
      </c>
      <c r="AC21" s="142">
        <f>SUM(AA21:AB21)</f>
        <v>33</v>
      </c>
      <c r="AD21" s="17">
        <f>MAX(F21:H21)</f>
        <v>57</v>
      </c>
      <c r="AE21" s="17">
        <f>MAX(I21:K21)</f>
        <v>52</v>
      </c>
      <c r="AF21" s="143">
        <f>MAX(N21,Q21,T21)</f>
        <v>25</v>
      </c>
      <c r="AG21" s="143">
        <f>MAX(W21,Z21,AC21)</f>
        <v>33</v>
      </c>
      <c r="AH21" s="166">
        <f>SUM(AF21:AG21)</f>
        <v>58</v>
      </c>
      <c r="AI21" s="167">
        <f>SUM(AD21:AG21)</f>
        <v>167</v>
      </c>
      <c r="AJ21" s="62">
        <f>AH21*10^(0.794358141*(LOG10(E21/174.393)^2))</f>
        <v>173.10244797222188</v>
      </c>
      <c r="AK21" s="63">
        <f>AJ21+AE21+AD21</f>
        <v>282.10244797222185</v>
      </c>
    </row>
    <row r="22" spans="1:37" ht="21" thickBot="1">
      <c r="A22" s="185" t="s">
        <v>90</v>
      </c>
      <c r="B22" s="175" t="s">
        <v>55</v>
      </c>
      <c r="C22" s="186">
        <v>2006</v>
      </c>
      <c r="D22" s="187" t="s">
        <v>107</v>
      </c>
      <c r="E22" s="164">
        <v>25.6</v>
      </c>
      <c r="F22" s="165">
        <v>51</v>
      </c>
      <c r="G22" s="58">
        <v>55</v>
      </c>
      <c r="H22" s="58">
        <v>55</v>
      </c>
      <c r="I22" s="58">
        <v>55</v>
      </c>
      <c r="J22" s="58">
        <v>54</v>
      </c>
      <c r="K22" s="58">
        <v>56</v>
      </c>
      <c r="L22" s="140">
        <v>12</v>
      </c>
      <c r="M22" s="141">
        <v>12</v>
      </c>
      <c r="N22" s="142">
        <f t="shared" si="0"/>
        <v>24</v>
      </c>
      <c r="O22" s="141">
        <v>14</v>
      </c>
      <c r="P22" s="141">
        <v>15</v>
      </c>
      <c r="Q22" s="142">
        <f t="shared" si="1"/>
        <v>29</v>
      </c>
      <c r="R22" s="140">
        <v>16</v>
      </c>
      <c r="S22" s="141">
        <v>14</v>
      </c>
      <c r="T22" s="142">
        <f t="shared" si="2"/>
        <v>30</v>
      </c>
      <c r="U22" s="140">
        <v>21</v>
      </c>
      <c r="V22" s="141">
        <v>15</v>
      </c>
      <c r="W22" s="142">
        <f t="shared" si="3"/>
        <v>36</v>
      </c>
      <c r="X22" s="141">
        <v>23</v>
      </c>
      <c r="Y22" s="141">
        <v>14</v>
      </c>
      <c r="Z22" s="142">
        <f t="shared" si="4"/>
        <v>37</v>
      </c>
      <c r="AA22" s="140">
        <v>25</v>
      </c>
      <c r="AB22" s="141">
        <v>15</v>
      </c>
      <c r="AC22" s="142">
        <f t="shared" si="5"/>
        <v>40</v>
      </c>
      <c r="AD22" s="17">
        <f t="shared" si="6"/>
        <v>55</v>
      </c>
      <c r="AE22" s="17">
        <f t="shared" si="7"/>
        <v>56</v>
      </c>
      <c r="AF22" s="143">
        <f t="shared" si="8"/>
        <v>30</v>
      </c>
      <c r="AG22" s="143">
        <f t="shared" si="9"/>
        <v>40</v>
      </c>
      <c r="AH22" s="166">
        <f t="shared" si="10"/>
        <v>70</v>
      </c>
      <c r="AI22" s="167">
        <f t="shared" si="11"/>
        <v>181</v>
      </c>
      <c r="AJ22" s="62">
        <f t="shared" si="12"/>
        <v>249.27404187424094</v>
      </c>
      <c r="AK22" s="63">
        <f t="shared" si="13"/>
        <v>360.27404187424094</v>
      </c>
    </row>
    <row r="23" spans="1:37" ht="21" thickBot="1">
      <c r="A23" s="185" t="s">
        <v>92</v>
      </c>
      <c r="B23" s="175" t="s">
        <v>49</v>
      </c>
      <c r="C23" s="186">
        <v>2006</v>
      </c>
      <c r="D23" s="187" t="s">
        <v>47</v>
      </c>
      <c r="E23" s="164">
        <v>37.2</v>
      </c>
      <c r="F23" s="165">
        <v>63</v>
      </c>
      <c r="G23" s="58">
        <v>70</v>
      </c>
      <c r="H23" s="58">
        <v>69</v>
      </c>
      <c r="I23" s="58">
        <v>52</v>
      </c>
      <c r="J23" s="58">
        <v>54</v>
      </c>
      <c r="K23" s="58">
        <v>54</v>
      </c>
      <c r="L23" s="140">
        <v>20</v>
      </c>
      <c r="M23" s="141">
        <v>15</v>
      </c>
      <c r="N23" s="142">
        <f t="shared" si="0"/>
        <v>35</v>
      </c>
      <c r="O23" s="141">
        <v>23</v>
      </c>
      <c r="P23" s="141">
        <v>13</v>
      </c>
      <c r="Q23" s="142">
        <f t="shared" si="1"/>
        <v>36</v>
      </c>
      <c r="R23" s="140">
        <v>25</v>
      </c>
      <c r="S23" s="141">
        <v>15</v>
      </c>
      <c r="T23" s="142">
        <f t="shared" si="2"/>
        <v>40</v>
      </c>
      <c r="U23" s="140">
        <v>30</v>
      </c>
      <c r="V23" s="141">
        <v>14</v>
      </c>
      <c r="W23" s="142">
        <f t="shared" si="3"/>
        <v>44</v>
      </c>
      <c r="X23" s="141">
        <v>33</v>
      </c>
      <c r="Y23" s="141">
        <v>15</v>
      </c>
      <c r="Z23" s="142">
        <f t="shared" si="4"/>
        <v>48</v>
      </c>
      <c r="AA23" s="140">
        <v>35</v>
      </c>
      <c r="AB23" s="141">
        <v>15</v>
      </c>
      <c r="AC23" s="142">
        <f t="shared" si="5"/>
        <v>50</v>
      </c>
      <c r="AD23" s="17">
        <f t="shared" si="6"/>
        <v>70</v>
      </c>
      <c r="AE23" s="17">
        <f t="shared" si="7"/>
        <v>54</v>
      </c>
      <c r="AF23" s="143">
        <f t="shared" si="8"/>
        <v>40</v>
      </c>
      <c r="AG23" s="143">
        <f t="shared" si="9"/>
        <v>50</v>
      </c>
      <c r="AH23" s="166">
        <f t="shared" si="10"/>
        <v>90</v>
      </c>
      <c r="AI23" s="167">
        <f t="shared" si="11"/>
        <v>214</v>
      </c>
      <c r="AJ23" s="62">
        <f t="shared" si="12"/>
        <v>205.0596939981981</v>
      </c>
      <c r="AK23" s="63">
        <f t="shared" si="13"/>
        <v>329.0596939981981</v>
      </c>
    </row>
    <row r="24" spans="1:37" ht="21" thickBot="1">
      <c r="A24" s="185" t="s">
        <v>93</v>
      </c>
      <c r="B24" s="175" t="s">
        <v>56</v>
      </c>
      <c r="C24" s="186">
        <v>2006</v>
      </c>
      <c r="D24" s="187" t="s">
        <v>107</v>
      </c>
      <c r="E24" s="164">
        <v>35.3</v>
      </c>
      <c r="F24" s="165">
        <v>61</v>
      </c>
      <c r="G24" s="58">
        <v>66</v>
      </c>
      <c r="H24" s="58">
        <v>65</v>
      </c>
      <c r="I24" s="58">
        <v>49</v>
      </c>
      <c r="J24" s="58">
        <v>48</v>
      </c>
      <c r="K24" s="58">
        <v>48</v>
      </c>
      <c r="L24" s="140">
        <v>17</v>
      </c>
      <c r="M24" s="141">
        <v>11</v>
      </c>
      <c r="N24" s="142">
        <f t="shared" si="0"/>
        <v>28</v>
      </c>
      <c r="O24" s="141">
        <v>19</v>
      </c>
      <c r="P24" s="141">
        <v>13</v>
      </c>
      <c r="Q24" s="142">
        <f t="shared" si="1"/>
        <v>32</v>
      </c>
      <c r="R24" s="140">
        <v>20</v>
      </c>
      <c r="S24" s="141">
        <v>10</v>
      </c>
      <c r="T24" s="142">
        <f t="shared" si="2"/>
        <v>30</v>
      </c>
      <c r="U24" s="140">
        <v>0</v>
      </c>
      <c r="V24" s="141">
        <v>0</v>
      </c>
      <c r="W24" s="142">
        <f t="shared" si="3"/>
        <v>0</v>
      </c>
      <c r="X24" s="141">
        <v>26</v>
      </c>
      <c r="Y24" s="141">
        <v>15</v>
      </c>
      <c r="Z24" s="142">
        <f t="shared" si="4"/>
        <v>41</v>
      </c>
      <c r="AA24" s="140">
        <v>28</v>
      </c>
      <c r="AB24" s="141">
        <v>14</v>
      </c>
      <c r="AC24" s="142">
        <f t="shared" si="5"/>
        <v>42</v>
      </c>
      <c r="AD24" s="17">
        <f t="shared" si="6"/>
        <v>66</v>
      </c>
      <c r="AE24" s="17">
        <f t="shared" si="7"/>
        <v>49</v>
      </c>
      <c r="AF24" s="143">
        <f t="shared" si="8"/>
        <v>32</v>
      </c>
      <c r="AG24" s="143">
        <f t="shared" si="9"/>
        <v>42</v>
      </c>
      <c r="AH24" s="166">
        <f t="shared" si="10"/>
        <v>74</v>
      </c>
      <c r="AI24" s="167">
        <f t="shared" si="11"/>
        <v>189</v>
      </c>
      <c r="AJ24" s="62">
        <f t="shared" si="12"/>
        <v>178.4647269277941</v>
      </c>
      <c r="AK24" s="63">
        <f t="shared" si="13"/>
        <v>293.4647269277941</v>
      </c>
    </row>
    <row r="25" spans="1:37" ht="21" thickBot="1">
      <c r="A25" s="185" t="s">
        <v>94</v>
      </c>
      <c r="B25" s="175" t="s">
        <v>51</v>
      </c>
      <c r="C25" s="186">
        <v>2006</v>
      </c>
      <c r="D25" s="187" t="s">
        <v>105</v>
      </c>
      <c r="E25" s="164">
        <v>43.4</v>
      </c>
      <c r="F25" s="165">
        <v>36</v>
      </c>
      <c r="G25" s="58">
        <v>32</v>
      </c>
      <c r="H25" s="58">
        <v>36</v>
      </c>
      <c r="I25" s="58">
        <v>40</v>
      </c>
      <c r="J25" s="58">
        <v>39</v>
      </c>
      <c r="K25" s="58">
        <v>42</v>
      </c>
      <c r="L25" s="140">
        <v>15</v>
      </c>
      <c r="M25" s="141">
        <v>15</v>
      </c>
      <c r="N25" s="142">
        <f t="shared" si="0"/>
        <v>30</v>
      </c>
      <c r="O25" s="141">
        <v>17</v>
      </c>
      <c r="P25" s="141">
        <v>15</v>
      </c>
      <c r="Q25" s="142">
        <f t="shared" si="1"/>
        <v>32</v>
      </c>
      <c r="R25" s="140">
        <v>18</v>
      </c>
      <c r="S25" s="141">
        <v>14</v>
      </c>
      <c r="T25" s="142">
        <f t="shared" si="2"/>
        <v>32</v>
      </c>
      <c r="U25" s="140">
        <v>18</v>
      </c>
      <c r="V25" s="141">
        <v>14</v>
      </c>
      <c r="W25" s="142">
        <f t="shared" si="3"/>
        <v>32</v>
      </c>
      <c r="X25" s="141">
        <v>20</v>
      </c>
      <c r="Y25" s="141">
        <v>9</v>
      </c>
      <c r="Z25" s="142">
        <f t="shared" si="4"/>
        <v>29</v>
      </c>
      <c r="AA25" s="140">
        <v>21</v>
      </c>
      <c r="AB25" s="141">
        <v>14</v>
      </c>
      <c r="AC25" s="142">
        <f t="shared" si="5"/>
        <v>35</v>
      </c>
      <c r="AD25" s="17">
        <f t="shared" si="6"/>
        <v>36</v>
      </c>
      <c r="AE25" s="17">
        <f t="shared" si="7"/>
        <v>42</v>
      </c>
      <c r="AF25" s="143">
        <f t="shared" si="8"/>
        <v>32</v>
      </c>
      <c r="AG25" s="143">
        <f t="shared" si="9"/>
        <v>35</v>
      </c>
      <c r="AH25" s="166">
        <f t="shared" si="10"/>
        <v>67</v>
      </c>
      <c r="AI25" s="167">
        <f t="shared" si="11"/>
        <v>145</v>
      </c>
      <c r="AJ25" s="62">
        <f t="shared" si="12"/>
        <v>130.5891495510037</v>
      </c>
      <c r="AK25" s="63">
        <f t="shared" si="13"/>
        <v>208.5891495510037</v>
      </c>
    </row>
    <row r="26" spans="1:37" ht="21" thickBot="1">
      <c r="A26" s="185" t="s">
        <v>95</v>
      </c>
      <c r="B26" s="175" t="s">
        <v>63</v>
      </c>
      <c r="C26" s="186">
        <v>2006</v>
      </c>
      <c r="D26" s="187" t="s">
        <v>61</v>
      </c>
      <c r="E26" s="164">
        <v>37</v>
      </c>
      <c r="F26" s="165">
        <v>40</v>
      </c>
      <c r="G26" s="58">
        <v>35</v>
      </c>
      <c r="H26" s="58">
        <v>38</v>
      </c>
      <c r="I26" s="58">
        <v>44</v>
      </c>
      <c r="J26" s="58">
        <v>45</v>
      </c>
      <c r="K26" s="58">
        <v>44</v>
      </c>
      <c r="L26" s="140">
        <v>10</v>
      </c>
      <c r="M26" s="141">
        <v>15</v>
      </c>
      <c r="N26" s="142">
        <f t="shared" si="0"/>
        <v>25</v>
      </c>
      <c r="O26" s="141">
        <v>10</v>
      </c>
      <c r="P26" s="141">
        <v>14</v>
      </c>
      <c r="Q26" s="142">
        <f t="shared" si="1"/>
        <v>24</v>
      </c>
      <c r="R26" s="140">
        <v>11</v>
      </c>
      <c r="S26" s="141">
        <v>12</v>
      </c>
      <c r="T26" s="142">
        <f t="shared" si="2"/>
        <v>23</v>
      </c>
      <c r="U26" s="140">
        <v>10</v>
      </c>
      <c r="V26" s="141">
        <v>13</v>
      </c>
      <c r="W26" s="142">
        <f t="shared" si="3"/>
        <v>23</v>
      </c>
      <c r="X26" s="141">
        <v>11</v>
      </c>
      <c r="Y26" s="141">
        <v>13</v>
      </c>
      <c r="Z26" s="142">
        <f t="shared" si="4"/>
        <v>24</v>
      </c>
      <c r="AA26" s="140">
        <v>12</v>
      </c>
      <c r="AB26" s="141">
        <v>12</v>
      </c>
      <c r="AC26" s="142">
        <f t="shared" si="5"/>
        <v>24</v>
      </c>
      <c r="AD26" s="17">
        <f t="shared" si="6"/>
        <v>40</v>
      </c>
      <c r="AE26" s="17">
        <f t="shared" si="7"/>
        <v>45</v>
      </c>
      <c r="AF26" s="143">
        <f t="shared" si="8"/>
        <v>25</v>
      </c>
      <c r="AG26" s="143">
        <f t="shared" si="9"/>
        <v>24</v>
      </c>
      <c r="AH26" s="166">
        <f t="shared" si="10"/>
        <v>49</v>
      </c>
      <c r="AI26" s="167">
        <f t="shared" si="11"/>
        <v>134</v>
      </c>
      <c r="AJ26" s="62">
        <f t="shared" si="12"/>
        <v>112.2881640594462</v>
      </c>
      <c r="AK26" s="63">
        <f t="shared" si="13"/>
        <v>197.28816405944622</v>
      </c>
    </row>
    <row r="27" spans="1:37" ht="21" thickBot="1">
      <c r="A27" s="185" t="s">
        <v>96</v>
      </c>
      <c r="B27" s="188" t="s">
        <v>84</v>
      </c>
      <c r="C27" s="186">
        <v>2006</v>
      </c>
      <c r="D27" s="187" t="s">
        <v>81</v>
      </c>
      <c r="E27" s="164">
        <v>53.8</v>
      </c>
      <c r="F27" s="165">
        <v>54</v>
      </c>
      <c r="G27" s="58">
        <v>54</v>
      </c>
      <c r="H27" s="58">
        <v>41</v>
      </c>
      <c r="I27" s="58">
        <v>32</v>
      </c>
      <c r="J27" s="58">
        <v>29</v>
      </c>
      <c r="K27" s="58">
        <v>33</v>
      </c>
      <c r="L27" s="140">
        <v>6</v>
      </c>
      <c r="M27" s="141">
        <v>12</v>
      </c>
      <c r="N27" s="142">
        <f t="shared" si="0"/>
        <v>18</v>
      </c>
      <c r="O27" s="141">
        <v>6</v>
      </c>
      <c r="P27" s="141">
        <v>11</v>
      </c>
      <c r="Q27" s="142">
        <f t="shared" si="1"/>
        <v>17</v>
      </c>
      <c r="R27" s="140">
        <v>10</v>
      </c>
      <c r="S27" s="141">
        <v>11</v>
      </c>
      <c r="T27" s="142">
        <f t="shared" si="2"/>
        <v>21</v>
      </c>
      <c r="U27" s="140">
        <v>10</v>
      </c>
      <c r="V27" s="141">
        <v>0</v>
      </c>
      <c r="W27" s="142">
        <f t="shared" si="3"/>
        <v>10</v>
      </c>
      <c r="X27" s="141">
        <v>11</v>
      </c>
      <c r="Y27" s="141">
        <v>12</v>
      </c>
      <c r="Z27" s="142">
        <f t="shared" si="4"/>
        <v>23</v>
      </c>
      <c r="AA27" s="140">
        <v>14</v>
      </c>
      <c r="AB27" s="141">
        <v>9</v>
      </c>
      <c r="AC27" s="142">
        <f t="shared" si="5"/>
        <v>23</v>
      </c>
      <c r="AD27" s="17">
        <f t="shared" si="6"/>
        <v>54</v>
      </c>
      <c r="AE27" s="17">
        <f t="shared" si="7"/>
        <v>33</v>
      </c>
      <c r="AF27" s="143">
        <f t="shared" si="8"/>
        <v>21</v>
      </c>
      <c r="AG27" s="143">
        <f t="shared" si="9"/>
        <v>23</v>
      </c>
      <c r="AH27" s="166">
        <f t="shared" si="10"/>
        <v>44</v>
      </c>
      <c r="AI27" s="167">
        <f t="shared" si="11"/>
        <v>131</v>
      </c>
      <c r="AJ27" s="62">
        <f t="shared" si="12"/>
        <v>70.90400081613836</v>
      </c>
      <c r="AK27" s="63">
        <f t="shared" si="13"/>
        <v>157.90400081613836</v>
      </c>
    </row>
    <row r="28" spans="1:37" ht="21" thickBot="1">
      <c r="A28" s="185" t="s">
        <v>97</v>
      </c>
      <c r="B28" s="175" t="s">
        <v>60</v>
      </c>
      <c r="C28" s="186">
        <v>2007</v>
      </c>
      <c r="D28" s="187" t="s">
        <v>61</v>
      </c>
      <c r="E28" s="164">
        <v>35.9</v>
      </c>
      <c r="F28" s="165">
        <v>38</v>
      </c>
      <c r="G28" s="58">
        <v>44</v>
      </c>
      <c r="H28" s="58">
        <v>33</v>
      </c>
      <c r="I28" s="58">
        <v>42</v>
      </c>
      <c r="J28" s="58">
        <v>43</v>
      </c>
      <c r="K28" s="58">
        <v>42</v>
      </c>
      <c r="L28" s="140">
        <v>6</v>
      </c>
      <c r="M28" s="141">
        <v>10</v>
      </c>
      <c r="N28" s="142">
        <f t="shared" si="0"/>
        <v>16</v>
      </c>
      <c r="O28" s="141">
        <v>6</v>
      </c>
      <c r="P28" s="141">
        <v>12</v>
      </c>
      <c r="Q28" s="142">
        <f t="shared" si="1"/>
        <v>18</v>
      </c>
      <c r="R28" s="140">
        <v>6</v>
      </c>
      <c r="S28" s="141">
        <v>13</v>
      </c>
      <c r="T28" s="142">
        <f t="shared" si="2"/>
        <v>19</v>
      </c>
      <c r="U28" s="140">
        <v>10</v>
      </c>
      <c r="V28" s="141">
        <v>11</v>
      </c>
      <c r="W28" s="142">
        <f t="shared" si="3"/>
        <v>21</v>
      </c>
      <c r="X28" s="141">
        <v>10</v>
      </c>
      <c r="Y28" s="141">
        <v>9</v>
      </c>
      <c r="Z28" s="142">
        <f t="shared" si="4"/>
        <v>19</v>
      </c>
      <c r="AA28" s="140">
        <v>0</v>
      </c>
      <c r="AB28" s="141">
        <v>0</v>
      </c>
      <c r="AC28" s="142">
        <f t="shared" si="5"/>
        <v>0</v>
      </c>
      <c r="AD28" s="17">
        <f t="shared" si="6"/>
        <v>44</v>
      </c>
      <c r="AE28" s="17">
        <f t="shared" si="7"/>
        <v>43</v>
      </c>
      <c r="AF28" s="143">
        <f t="shared" si="8"/>
        <v>19</v>
      </c>
      <c r="AG28" s="143">
        <f t="shared" si="9"/>
        <v>21</v>
      </c>
      <c r="AH28" s="166">
        <f t="shared" si="10"/>
        <v>40</v>
      </c>
      <c r="AI28" s="167">
        <f t="shared" si="11"/>
        <v>127</v>
      </c>
      <c r="AJ28" s="62">
        <f t="shared" si="12"/>
        <v>94.70121655735765</v>
      </c>
      <c r="AK28" s="63">
        <f t="shared" si="13"/>
        <v>181.70121655735767</v>
      </c>
    </row>
    <row r="29" spans="1:37" ht="21" thickBot="1">
      <c r="A29" s="185" t="s">
        <v>98</v>
      </c>
      <c r="B29" s="175" t="s">
        <v>62</v>
      </c>
      <c r="C29" s="186">
        <v>2007</v>
      </c>
      <c r="D29" s="187" t="s">
        <v>61</v>
      </c>
      <c r="E29" s="164">
        <v>29.8</v>
      </c>
      <c r="F29" s="165">
        <v>47</v>
      </c>
      <c r="G29" s="58">
        <v>45</v>
      </c>
      <c r="H29" s="58">
        <v>41</v>
      </c>
      <c r="I29" s="58">
        <v>48</v>
      </c>
      <c r="J29" s="58">
        <v>49</v>
      </c>
      <c r="K29" s="58">
        <v>49</v>
      </c>
      <c r="L29" s="140">
        <v>10</v>
      </c>
      <c r="M29" s="141">
        <v>15</v>
      </c>
      <c r="N29" s="142">
        <f t="shared" si="0"/>
        <v>25</v>
      </c>
      <c r="O29" s="141">
        <v>10</v>
      </c>
      <c r="P29" s="141">
        <v>14</v>
      </c>
      <c r="Q29" s="142">
        <f t="shared" si="1"/>
        <v>24</v>
      </c>
      <c r="R29" s="140">
        <v>11</v>
      </c>
      <c r="S29" s="141">
        <v>15</v>
      </c>
      <c r="T29" s="142">
        <f t="shared" si="2"/>
        <v>26</v>
      </c>
      <c r="U29" s="140">
        <v>12</v>
      </c>
      <c r="V29" s="141">
        <v>13</v>
      </c>
      <c r="W29" s="142">
        <f t="shared" si="3"/>
        <v>25</v>
      </c>
      <c r="X29" s="141">
        <v>13</v>
      </c>
      <c r="Y29" s="141">
        <v>13</v>
      </c>
      <c r="Z29" s="142">
        <f t="shared" si="4"/>
        <v>26</v>
      </c>
      <c r="AA29" s="140">
        <v>14</v>
      </c>
      <c r="AB29" s="141">
        <v>11</v>
      </c>
      <c r="AC29" s="142">
        <f t="shared" si="5"/>
        <v>25</v>
      </c>
      <c r="AD29" s="17">
        <f t="shared" si="6"/>
        <v>47</v>
      </c>
      <c r="AE29" s="17">
        <f t="shared" si="7"/>
        <v>49</v>
      </c>
      <c r="AF29" s="143">
        <f t="shared" si="8"/>
        <v>26</v>
      </c>
      <c r="AG29" s="143">
        <f t="shared" si="9"/>
        <v>26</v>
      </c>
      <c r="AH29" s="166">
        <f t="shared" si="10"/>
        <v>52</v>
      </c>
      <c r="AI29" s="167">
        <f t="shared" si="11"/>
        <v>148</v>
      </c>
      <c r="AJ29" s="62">
        <f t="shared" si="12"/>
        <v>152.64996885439453</v>
      </c>
      <c r="AK29" s="63">
        <f t="shared" si="13"/>
        <v>248.64996885439453</v>
      </c>
    </row>
    <row r="30" spans="1:37" ht="21" thickBot="1">
      <c r="A30" s="185" t="s">
        <v>99</v>
      </c>
      <c r="B30" s="175" t="s">
        <v>74</v>
      </c>
      <c r="C30" s="186">
        <v>2007</v>
      </c>
      <c r="D30" s="187" t="s">
        <v>106</v>
      </c>
      <c r="E30" s="164">
        <v>29.6</v>
      </c>
      <c r="F30" s="165">
        <v>52</v>
      </c>
      <c r="G30" s="58">
        <v>53</v>
      </c>
      <c r="H30" s="58">
        <v>50</v>
      </c>
      <c r="I30" s="58">
        <v>59</v>
      </c>
      <c r="J30" s="58">
        <v>59</v>
      </c>
      <c r="K30" s="58">
        <v>58</v>
      </c>
      <c r="L30" s="140">
        <v>10</v>
      </c>
      <c r="M30" s="141">
        <v>15</v>
      </c>
      <c r="N30" s="142">
        <f t="shared" si="0"/>
        <v>25</v>
      </c>
      <c r="O30" s="141">
        <v>0</v>
      </c>
      <c r="P30" s="141">
        <v>0</v>
      </c>
      <c r="Q30" s="142">
        <f t="shared" si="1"/>
        <v>0</v>
      </c>
      <c r="R30" s="140">
        <v>0</v>
      </c>
      <c r="S30" s="141">
        <v>0</v>
      </c>
      <c r="T30" s="142">
        <f t="shared" si="2"/>
        <v>0</v>
      </c>
      <c r="U30" s="140">
        <v>13</v>
      </c>
      <c r="V30" s="141">
        <v>11</v>
      </c>
      <c r="W30" s="142">
        <f t="shared" si="3"/>
        <v>24</v>
      </c>
      <c r="X30" s="141">
        <v>15</v>
      </c>
      <c r="Y30" s="141">
        <v>8</v>
      </c>
      <c r="Z30" s="142">
        <f t="shared" si="4"/>
        <v>23</v>
      </c>
      <c r="AA30" s="140">
        <v>17</v>
      </c>
      <c r="AB30" s="141">
        <v>12</v>
      </c>
      <c r="AC30" s="142">
        <f t="shared" si="5"/>
        <v>29</v>
      </c>
      <c r="AD30" s="17">
        <f t="shared" si="6"/>
        <v>53</v>
      </c>
      <c r="AE30" s="17">
        <f t="shared" si="7"/>
        <v>59</v>
      </c>
      <c r="AF30" s="143">
        <f t="shared" si="8"/>
        <v>25</v>
      </c>
      <c r="AG30" s="143">
        <f t="shared" si="9"/>
        <v>29</v>
      </c>
      <c r="AH30" s="166">
        <f t="shared" si="10"/>
        <v>54</v>
      </c>
      <c r="AI30" s="167">
        <f t="shared" si="11"/>
        <v>166</v>
      </c>
      <c r="AJ30" s="62">
        <f t="shared" si="12"/>
        <v>159.83028881974678</v>
      </c>
      <c r="AK30" s="63">
        <f t="shared" si="13"/>
        <v>271.8302888197468</v>
      </c>
    </row>
    <row r="31" spans="1:37" ht="21" thickBot="1">
      <c r="A31" s="185" t="s">
        <v>100</v>
      </c>
      <c r="B31" s="175" t="s">
        <v>121</v>
      </c>
      <c r="C31" s="186">
        <v>2005</v>
      </c>
      <c r="D31" s="187" t="s">
        <v>103</v>
      </c>
      <c r="E31" s="164">
        <v>31.5</v>
      </c>
      <c r="F31" s="165">
        <v>55</v>
      </c>
      <c r="G31" s="58">
        <v>57</v>
      </c>
      <c r="H31" s="58">
        <v>49</v>
      </c>
      <c r="I31" s="58">
        <v>52</v>
      </c>
      <c r="J31" s="58" t="s">
        <v>117</v>
      </c>
      <c r="K31" s="58">
        <v>49</v>
      </c>
      <c r="L31" s="140">
        <v>14</v>
      </c>
      <c r="M31" s="141">
        <v>15</v>
      </c>
      <c r="N31" s="142">
        <f>SUM(L31:M31)</f>
        <v>29</v>
      </c>
      <c r="O31" s="141">
        <v>16</v>
      </c>
      <c r="P31" s="141">
        <v>9</v>
      </c>
      <c r="Q31" s="142">
        <f>SUM(O31:P31)</f>
        <v>25</v>
      </c>
      <c r="R31" s="140">
        <v>18</v>
      </c>
      <c r="S31" s="141">
        <v>13</v>
      </c>
      <c r="T31" s="142">
        <f>SUM(R31:S31)</f>
        <v>31</v>
      </c>
      <c r="U31" s="140">
        <v>0</v>
      </c>
      <c r="V31" s="141">
        <v>0</v>
      </c>
      <c r="W31" s="142">
        <f>SUM(U31:V31)</f>
        <v>0</v>
      </c>
      <c r="X31" s="141">
        <v>22</v>
      </c>
      <c r="Y31" s="141">
        <v>15</v>
      </c>
      <c r="Z31" s="142">
        <f>SUM(X31:Y31)</f>
        <v>37</v>
      </c>
      <c r="AA31" s="140">
        <v>0</v>
      </c>
      <c r="AB31" s="141">
        <v>0</v>
      </c>
      <c r="AC31" s="142">
        <f>SUM(AA31:AB31)</f>
        <v>0</v>
      </c>
      <c r="AD31" s="17">
        <f>MAX(F31:H31)</f>
        <v>57</v>
      </c>
      <c r="AE31" s="17">
        <f>MAX(I31:K31)</f>
        <v>52</v>
      </c>
      <c r="AF31" s="143">
        <f>MAX(N31,Q31,T31)</f>
        <v>31</v>
      </c>
      <c r="AG31" s="143">
        <f>MAX(W31,Z31,AC31)</f>
        <v>37</v>
      </c>
      <c r="AH31" s="166">
        <f>SUM(AF31:AG31)</f>
        <v>68</v>
      </c>
      <c r="AI31" s="167">
        <f>SUM(AD31:AG31)</f>
        <v>177</v>
      </c>
      <c r="AJ31" s="79" t="e">
        <f>#REF!*10^(0.794358141*(LOG10(#REF!/174.393)^2))</f>
        <v>#REF!</v>
      </c>
      <c r="AK31" s="80" t="e">
        <f>AJ31+#REF!+#REF!</f>
        <v>#REF!</v>
      </c>
    </row>
    <row r="32" spans="1:37" ht="21" thickBot="1">
      <c r="A32" s="189" t="s">
        <v>101</v>
      </c>
      <c r="B32" s="190" t="s">
        <v>112</v>
      </c>
      <c r="C32" s="191">
        <v>2006</v>
      </c>
      <c r="D32" s="191" t="s">
        <v>21</v>
      </c>
      <c r="E32" s="164">
        <v>38.3</v>
      </c>
      <c r="F32" s="165">
        <v>48</v>
      </c>
      <c r="G32" s="58">
        <v>57</v>
      </c>
      <c r="H32" s="58">
        <v>55</v>
      </c>
      <c r="I32" s="58">
        <v>51</v>
      </c>
      <c r="J32" s="58">
        <v>51</v>
      </c>
      <c r="K32" s="58">
        <v>43</v>
      </c>
      <c r="L32" s="140">
        <v>20</v>
      </c>
      <c r="M32" s="141">
        <v>12</v>
      </c>
      <c r="N32" s="142">
        <f>SUM(L32:M32)</f>
        <v>32</v>
      </c>
      <c r="O32" s="141">
        <v>0</v>
      </c>
      <c r="P32" s="141">
        <v>0</v>
      </c>
      <c r="Q32" s="142">
        <f>SUM(O32:P32)</f>
        <v>0</v>
      </c>
      <c r="R32" s="140">
        <v>23</v>
      </c>
      <c r="S32" s="141">
        <v>13</v>
      </c>
      <c r="T32" s="142">
        <f>SUM(R32:S32)</f>
        <v>36</v>
      </c>
      <c r="U32" s="140">
        <v>25</v>
      </c>
      <c r="V32" s="141">
        <v>15</v>
      </c>
      <c r="W32" s="142">
        <f>SUM(U32:V32)</f>
        <v>40</v>
      </c>
      <c r="X32" s="141">
        <v>29</v>
      </c>
      <c r="Y32" s="141">
        <v>11</v>
      </c>
      <c r="Z32" s="142">
        <f>SUM(X32:Y32)</f>
        <v>40</v>
      </c>
      <c r="AA32" s="140">
        <v>0</v>
      </c>
      <c r="AB32" s="141">
        <v>0</v>
      </c>
      <c r="AC32" s="142">
        <f>SUM(AA32:AB32)</f>
        <v>0</v>
      </c>
      <c r="AD32" s="17">
        <f>MAX(F32:H32)</f>
        <v>57</v>
      </c>
      <c r="AE32" s="17">
        <f>MAX(I32:K32)</f>
        <v>51</v>
      </c>
      <c r="AF32" s="143">
        <f>MAX(N32,Q32,T32)</f>
        <v>36</v>
      </c>
      <c r="AG32" s="143">
        <f>MAX(W32,Z32,AC32)</f>
        <v>40</v>
      </c>
      <c r="AH32" s="166">
        <f>SUM(AF32:AG32)</f>
        <v>76</v>
      </c>
      <c r="AI32" s="167">
        <f>SUM(AD32:AG32)</f>
        <v>184</v>
      </c>
      <c r="AJ32" s="79">
        <f>AH31*10^(0.794358141*(LOG10(E31/174.393)^2))</f>
        <v>186.7632758677966</v>
      </c>
      <c r="AK32" s="80">
        <f>AJ32+AE31+AD31</f>
        <v>295.7632758677966</v>
      </c>
    </row>
    <row r="33" spans="1:37" ht="20.25">
      <c r="A33" s="192" t="s">
        <v>115</v>
      </c>
      <c r="B33" s="193" t="s">
        <v>116</v>
      </c>
      <c r="C33" s="194">
        <v>2004</v>
      </c>
      <c r="D33" s="138" t="s">
        <v>81</v>
      </c>
      <c r="E33" s="195">
        <v>37.6</v>
      </c>
      <c r="F33" s="165">
        <v>71</v>
      </c>
      <c r="G33" s="58">
        <v>74</v>
      </c>
      <c r="H33" s="58">
        <v>68</v>
      </c>
      <c r="I33" s="58">
        <v>57</v>
      </c>
      <c r="J33" s="58">
        <v>59</v>
      </c>
      <c r="K33" s="58">
        <v>61</v>
      </c>
      <c r="L33" s="140">
        <v>10</v>
      </c>
      <c r="M33" s="141">
        <v>15</v>
      </c>
      <c r="N33" s="142">
        <f>SUM(L33:M33)</f>
        <v>25</v>
      </c>
      <c r="O33" s="141">
        <v>12</v>
      </c>
      <c r="P33" s="141">
        <v>15</v>
      </c>
      <c r="Q33" s="142">
        <f>SUM(O33:P33)</f>
        <v>27</v>
      </c>
      <c r="R33" s="140">
        <v>14</v>
      </c>
      <c r="S33" s="141">
        <v>14</v>
      </c>
      <c r="T33" s="142">
        <f>SUM(R33:S33)</f>
        <v>28</v>
      </c>
      <c r="U33" s="140">
        <v>15</v>
      </c>
      <c r="V33" s="141">
        <v>11</v>
      </c>
      <c r="W33" s="142">
        <f>SUM(U33:V33)</f>
        <v>26</v>
      </c>
      <c r="X33" s="141">
        <v>18</v>
      </c>
      <c r="Y33" s="141">
        <v>12</v>
      </c>
      <c r="Z33" s="142">
        <f>SUM(X33:Y33)</f>
        <v>30</v>
      </c>
      <c r="AA33" s="140">
        <v>20</v>
      </c>
      <c r="AB33" s="141">
        <v>6</v>
      </c>
      <c r="AC33" s="142">
        <f>SUM(AA33:AB33)</f>
        <v>26</v>
      </c>
      <c r="AD33" s="17">
        <f>MAX(F33:H33)</f>
        <v>74</v>
      </c>
      <c r="AE33" s="17">
        <f>MAX(I33:K33)</f>
        <v>61</v>
      </c>
      <c r="AF33" s="143">
        <f>MAX(N33,Q33,T33)</f>
        <v>28</v>
      </c>
      <c r="AG33" s="143">
        <f>MAX(W33,Z33,AC33)</f>
        <v>30</v>
      </c>
      <c r="AH33" s="166">
        <f>SUM(AF33:AG33)</f>
        <v>58</v>
      </c>
      <c r="AI33" s="167">
        <f>SUM(AD33:AG33)</f>
        <v>193</v>
      </c>
      <c r="AJ33" s="73"/>
      <c r="AK33" s="74"/>
    </row>
    <row r="34" spans="1:37" ht="20.25">
      <c r="A34" s="67"/>
      <c r="B34" s="68"/>
      <c r="C34" s="69"/>
      <c r="D34" s="27"/>
      <c r="E34" s="29"/>
      <c r="F34" s="70"/>
      <c r="G34" s="71"/>
      <c r="H34" s="71"/>
      <c r="I34" s="72"/>
      <c r="J34" s="72"/>
      <c r="K34" s="72"/>
      <c r="L34" s="24"/>
      <c r="M34" s="25"/>
      <c r="N34" s="25"/>
      <c r="O34" s="25"/>
      <c r="P34" s="25"/>
      <c r="Q34" s="25"/>
      <c r="R34" s="24"/>
      <c r="S34" s="25"/>
      <c r="T34" s="25"/>
      <c r="U34" s="24"/>
      <c r="V34" s="25"/>
      <c r="W34" s="25"/>
      <c r="X34" s="25"/>
      <c r="Y34" s="25"/>
      <c r="Z34" s="25"/>
      <c r="AA34" s="24"/>
      <c r="AB34" s="25"/>
      <c r="AC34" s="25"/>
      <c r="AD34" s="64"/>
      <c r="AE34" s="65"/>
      <c r="AF34" s="26"/>
      <c r="AG34" s="26"/>
      <c r="AH34" s="66"/>
      <c r="AI34" s="66"/>
      <c r="AJ34" s="73"/>
      <c r="AK34" s="74"/>
    </row>
    <row r="35" spans="1:37" ht="20.25">
      <c r="A35" s="67"/>
      <c r="B35" s="68"/>
      <c r="C35" s="69"/>
      <c r="D35" s="27"/>
      <c r="E35" s="29"/>
      <c r="F35" s="70"/>
      <c r="G35" s="71"/>
      <c r="H35" s="71"/>
      <c r="I35" s="72"/>
      <c r="J35" s="72"/>
      <c r="K35" s="72"/>
      <c r="L35" s="24"/>
      <c r="M35" s="25"/>
      <c r="N35" s="25"/>
      <c r="O35" s="25"/>
      <c r="P35" s="25"/>
      <c r="Q35" s="25"/>
      <c r="R35" s="24"/>
      <c r="S35" s="25"/>
      <c r="T35" s="25"/>
      <c r="U35" s="24"/>
      <c r="V35" s="25"/>
      <c r="W35" s="25"/>
      <c r="X35" s="25"/>
      <c r="Y35" s="25"/>
      <c r="Z35" s="25"/>
      <c r="AA35" s="24"/>
      <c r="AB35" s="25"/>
      <c r="AC35" s="25"/>
      <c r="AD35" s="64"/>
      <c r="AE35" s="65"/>
      <c r="AF35" s="26"/>
      <c r="AG35" s="26"/>
      <c r="AH35" s="66"/>
      <c r="AI35" s="66"/>
      <c r="AJ35" s="73"/>
      <c r="AK35" s="74"/>
    </row>
    <row r="36" spans="1:37" ht="20.25">
      <c r="A36" s="67"/>
      <c r="B36" s="68"/>
      <c r="C36" s="69"/>
      <c r="D36" s="27"/>
      <c r="E36" s="29"/>
      <c r="F36" s="70"/>
      <c r="G36" s="71"/>
      <c r="H36" s="71"/>
      <c r="I36" s="72"/>
      <c r="J36" s="72"/>
      <c r="K36" s="72"/>
      <c r="L36" s="24"/>
      <c r="M36" s="25"/>
      <c r="N36" s="25"/>
      <c r="O36" s="25"/>
      <c r="P36" s="25"/>
      <c r="Q36" s="25"/>
      <c r="R36" s="24"/>
      <c r="S36" s="25"/>
      <c r="T36" s="25"/>
      <c r="U36" s="24"/>
      <c r="V36" s="25"/>
      <c r="W36" s="25"/>
      <c r="X36" s="25"/>
      <c r="Y36" s="25"/>
      <c r="Z36" s="25"/>
      <c r="AA36" s="24"/>
      <c r="AB36" s="25"/>
      <c r="AC36" s="25"/>
      <c r="AD36" s="64"/>
      <c r="AE36" s="65"/>
      <c r="AF36" s="26"/>
      <c r="AG36" s="26"/>
      <c r="AH36" s="66"/>
      <c r="AI36" s="66"/>
      <c r="AJ36" s="73"/>
      <c r="AK36" s="74"/>
    </row>
    <row r="37" spans="1:37" ht="20.25">
      <c r="A37" s="67"/>
      <c r="B37" s="68"/>
      <c r="C37" s="69"/>
      <c r="D37" s="27"/>
      <c r="E37" s="29"/>
      <c r="F37" s="70"/>
      <c r="G37" s="71"/>
      <c r="H37" s="71"/>
      <c r="I37" s="72"/>
      <c r="J37" s="72"/>
      <c r="K37" s="72"/>
      <c r="L37" s="24"/>
      <c r="M37" s="25"/>
      <c r="N37" s="25"/>
      <c r="O37" s="25"/>
      <c r="P37" s="25"/>
      <c r="Q37" s="25"/>
      <c r="R37" s="24"/>
      <c r="S37" s="25"/>
      <c r="T37" s="25"/>
      <c r="U37" s="24"/>
      <c r="V37" s="25"/>
      <c r="W37" s="25"/>
      <c r="X37" s="25"/>
      <c r="Y37" s="25"/>
      <c r="Z37" s="25"/>
      <c r="AA37" s="24"/>
      <c r="AB37" s="25"/>
      <c r="AC37" s="25"/>
      <c r="AD37" s="64"/>
      <c r="AE37" s="65"/>
      <c r="AF37" s="26"/>
      <c r="AG37" s="26"/>
      <c r="AH37" s="66"/>
      <c r="AI37" s="66"/>
      <c r="AJ37" s="73"/>
      <c r="AK37" s="74"/>
    </row>
    <row r="38" spans="1:37" ht="20.25">
      <c r="A38" s="67"/>
      <c r="B38" s="68"/>
      <c r="C38" s="69"/>
      <c r="D38" s="27"/>
      <c r="E38" s="29"/>
      <c r="F38" s="70"/>
      <c r="G38" s="71"/>
      <c r="H38" s="71"/>
      <c r="I38" s="72"/>
      <c r="J38" s="72"/>
      <c r="K38" s="72"/>
      <c r="L38" s="24"/>
      <c r="M38" s="25"/>
      <c r="N38" s="25"/>
      <c r="O38" s="25"/>
      <c r="P38" s="25"/>
      <c r="Q38" s="25"/>
      <c r="R38" s="24"/>
      <c r="S38" s="25"/>
      <c r="T38" s="25"/>
      <c r="U38" s="24"/>
      <c r="V38" s="25"/>
      <c r="W38" s="25"/>
      <c r="X38" s="25"/>
      <c r="Y38" s="25"/>
      <c r="Z38" s="25"/>
      <c r="AA38" s="24"/>
      <c r="AB38" s="25"/>
      <c r="AC38" s="25"/>
      <c r="AD38" s="64"/>
      <c r="AE38" s="65"/>
      <c r="AF38" s="26"/>
      <c r="AG38" s="26"/>
      <c r="AH38" s="66"/>
      <c r="AI38" s="66"/>
      <c r="AJ38" s="73"/>
      <c r="AK38" s="74"/>
    </row>
    <row r="39" spans="1:37" ht="20.25">
      <c r="A39" s="67"/>
      <c r="B39" s="68"/>
      <c r="C39" s="69"/>
      <c r="D39" s="27"/>
      <c r="E39" s="29"/>
      <c r="F39" s="70"/>
      <c r="G39" s="71"/>
      <c r="H39" s="71"/>
      <c r="I39" s="72"/>
      <c r="J39" s="72"/>
      <c r="K39" s="72"/>
      <c r="L39" s="24"/>
      <c r="M39" s="25"/>
      <c r="N39" s="25"/>
      <c r="O39" s="25"/>
      <c r="P39" s="25"/>
      <c r="Q39" s="25"/>
      <c r="R39" s="24"/>
      <c r="S39" s="25"/>
      <c r="T39" s="25"/>
      <c r="U39" s="24"/>
      <c r="V39" s="25"/>
      <c r="W39" s="25"/>
      <c r="X39" s="25"/>
      <c r="Y39" s="25"/>
      <c r="Z39" s="25"/>
      <c r="AA39" s="24"/>
      <c r="AB39" s="25"/>
      <c r="AC39" s="25"/>
      <c r="AD39" s="64"/>
      <c r="AE39" s="65"/>
      <c r="AF39" s="26"/>
      <c r="AG39" s="26"/>
      <c r="AH39" s="66"/>
      <c r="AI39" s="66"/>
      <c r="AJ39" s="73"/>
      <c r="AK39" s="74"/>
    </row>
  </sheetData>
  <sheetProtection/>
  <mergeCells count="21">
    <mergeCell ref="AG1:AG3"/>
    <mergeCell ref="AH1:AH3"/>
    <mergeCell ref="AI1:AI3"/>
    <mergeCell ref="L2:N2"/>
    <mergeCell ref="O2:Q2"/>
    <mergeCell ref="R2:T2"/>
    <mergeCell ref="U2:W2"/>
    <mergeCell ref="X2:Z2"/>
    <mergeCell ref="AA2:AC2"/>
    <mergeCell ref="U1:AC1"/>
    <mergeCell ref="AD1:AD3"/>
    <mergeCell ref="AE1:AE3"/>
    <mergeCell ref="AF1:AF3"/>
    <mergeCell ref="E1:E3"/>
    <mergeCell ref="F1:H2"/>
    <mergeCell ref="I1:K2"/>
    <mergeCell ref="L1:T1"/>
    <mergeCell ref="A1:A3"/>
    <mergeCell ref="B1:B3"/>
    <mergeCell ref="C1:C3"/>
    <mergeCell ref="D1:D3"/>
  </mergeCells>
  <conditionalFormatting sqref="R4:R39">
    <cfRule type="containsText" priority="6" dxfId="0" operator="containsText" text="x">
      <formula>NOT(ISERROR(SEARCH("x",R4)))</formula>
    </cfRule>
  </conditionalFormatting>
  <conditionalFormatting sqref="L4:AC39">
    <cfRule type="containsText" priority="5" dxfId="0" operator="containsText" text="n">
      <formula>NOT(ISERROR(SEARCH("n",L4)))</formula>
    </cfRule>
  </conditionalFormatting>
  <printOptions/>
  <pageMargins left="0" right="0" top="0.1968503937007874" bottom="0" header="0.31496062992125984" footer="0.31496062992125984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5"/>
  <sheetViews>
    <sheetView zoomScale="70" zoomScaleNormal="70" zoomScalePageLayoutView="0" workbookViewId="0" topLeftCell="B1">
      <selection activeCell="F5" sqref="F5:AI6"/>
    </sheetView>
  </sheetViews>
  <sheetFormatPr defaultColWidth="9.140625" defaultRowHeight="12.75"/>
  <cols>
    <col min="1" max="1" width="3.57421875" style="0" bestFit="1" customWidth="1"/>
    <col min="2" max="2" width="19.140625" style="0" bestFit="1" customWidth="1"/>
    <col min="3" max="3" width="5.57421875" style="0" bestFit="1" customWidth="1"/>
    <col min="4" max="4" width="5.7109375" style="0" bestFit="1" customWidth="1"/>
    <col min="5" max="5" width="6.140625" style="0" bestFit="1" customWidth="1"/>
    <col min="6" max="11" width="5.57421875" style="0" bestFit="1" customWidth="1"/>
    <col min="12" max="12" width="3.28125" style="0" bestFit="1" customWidth="1"/>
    <col min="13" max="13" width="4.8515625" style="0" bestFit="1" customWidth="1"/>
    <col min="14" max="14" width="5.421875" style="0" bestFit="1" customWidth="1"/>
    <col min="15" max="15" width="3.28125" style="0" bestFit="1" customWidth="1"/>
    <col min="16" max="16" width="4.8515625" style="0" bestFit="1" customWidth="1"/>
    <col min="17" max="17" width="5.421875" style="0" bestFit="1" customWidth="1"/>
    <col min="18" max="18" width="3.28125" style="0" bestFit="1" customWidth="1"/>
    <col min="19" max="19" width="4.8515625" style="0" bestFit="1" customWidth="1"/>
    <col min="20" max="20" width="5.421875" style="0" bestFit="1" customWidth="1"/>
    <col min="21" max="21" width="3.28125" style="0" bestFit="1" customWidth="1"/>
    <col min="22" max="22" width="4.8515625" style="0" bestFit="1" customWidth="1"/>
    <col min="23" max="23" width="5.421875" style="0" bestFit="1" customWidth="1"/>
    <col min="24" max="24" width="3.28125" style="0" bestFit="1" customWidth="1"/>
    <col min="25" max="25" width="4.8515625" style="0" bestFit="1" customWidth="1"/>
    <col min="26" max="26" width="5.421875" style="0" bestFit="1" customWidth="1"/>
    <col min="27" max="27" width="3.28125" style="0" bestFit="1" customWidth="1"/>
    <col min="28" max="28" width="4.8515625" style="0" bestFit="1" customWidth="1"/>
    <col min="29" max="29" width="5.421875" style="0" bestFit="1" customWidth="1"/>
    <col min="30" max="30" width="5.28125" style="0" customWidth="1"/>
    <col min="31" max="31" width="9.28125" style="0" customWidth="1"/>
    <col min="32" max="32" width="6.140625" style="0" customWidth="1"/>
    <col min="33" max="33" width="8.00390625" style="0" customWidth="1"/>
    <col min="34" max="34" width="7.00390625" style="0" customWidth="1"/>
    <col min="35" max="35" width="8.00390625" style="0" customWidth="1"/>
  </cols>
  <sheetData>
    <row r="1" spans="1:35" ht="20.25">
      <c r="A1" s="281" t="s">
        <v>40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3"/>
    </row>
    <row r="2" spans="1:35" ht="12.75">
      <c r="A2" s="284" t="s">
        <v>0</v>
      </c>
      <c r="B2" s="202" t="s">
        <v>1</v>
      </c>
      <c r="C2" s="203" t="s">
        <v>2</v>
      </c>
      <c r="D2" s="201" t="s">
        <v>3</v>
      </c>
      <c r="E2" s="201" t="s">
        <v>4</v>
      </c>
      <c r="F2" s="205" t="s">
        <v>5</v>
      </c>
      <c r="G2" s="205"/>
      <c r="H2" s="205"/>
      <c r="I2" s="206" t="s">
        <v>6</v>
      </c>
      <c r="J2" s="206"/>
      <c r="K2" s="206"/>
      <c r="L2" s="198" t="s">
        <v>7</v>
      </c>
      <c r="M2" s="198"/>
      <c r="N2" s="198"/>
      <c r="O2" s="198"/>
      <c r="P2" s="198"/>
      <c r="Q2" s="198"/>
      <c r="R2" s="198"/>
      <c r="S2" s="198"/>
      <c r="T2" s="198"/>
      <c r="U2" s="198" t="s">
        <v>8</v>
      </c>
      <c r="V2" s="198"/>
      <c r="W2" s="198"/>
      <c r="X2" s="198"/>
      <c r="Y2" s="198"/>
      <c r="Z2" s="198"/>
      <c r="AA2" s="198"/>
      <c r="AB2" s="198"/>
      <c r="AC2" s="198"/>
      <c r="AD2" s="204" t="s">
        <v>9</v>
      </c>
      <c r="AE2" s="197" t="s">
        <v>10</v>
      </c>
      <c r="AF2" s="196" t="s">
        <v>7</v>
      </c>
      <c r="AG2" s="196" t="s">
        <v>8</v>
      </c>
      <c r="AH2" s="196" t="s">
        <v>11</v>
      </c>
      <c r="AI2" s="280" t="s">
        <v>12</v>
      </c>
    </row>
    <row r="3" spans="1:35" ht="12.75">
      <c r="A3" s="284"/>
      <c r="B3" s="202"/>
      <c r="C3" s="203"/>
      <c r="D3" s="201"/>
      <c r="E3" s="201"/>
      <c r="F3" s="205"/>
      <c r="G3" s="205"/>
      <c r="H3" s="205"/>
      <c r="I3" s="206"/>
      <c r="J3" s="206"/>
      <c r="K3" s="206"/>
      <c r="L3" s="198" t="s">
        <v>13</v>
      </c>
      <c r="M3" s="198"/>
      <c r="N3" s="198"/>
      <c r="O3" s="198" t="s">
        <v>14</v>
      </c>
      <c r="P3" s="198"/>
      <c r="Q3" s="198"/>
      <c r="R3" s="198" t="s">
        <v>15</v>
      </c>
      <c r="S3" s="198"/>
      <c r="T3" s="198"/>
      <c r="U3" s="198" t="s">
        <v>13</v>
      </c>
      <c r="V3" s="198"/>
      <c r="W3" s="198"/>
      <c r="X3" s="198" t="s">
        <v>14</v>
      </c>
      <c r="Y3" s="198"/>
      <c r="Z3" s="198"/>
      <c r="AA3" s="198" t="s">
        <v>15</v>
      </c>
      <c r="AB3" s="198"/>
      <c r="AC3" s="198"/>
      <c r="AD3" s="204"/>
      <c r="AE3" s="197"/>
      <c r="AF3" s="196"/>
      <c r="AG3" s="196"/>
      <c r="AH3" s="196"/>
      <c r="AI3" s="280"/>
    </row>
    <row r="4" spans="1:35" ht="21.75" customHeight="1">
      <c r="A4" s="284"/>
      <c r="B4" s="202"/>
      <c r="C4" s="203"/>
      <c r="D4" s="201"/>
      <c r="E4" s="201"/>
      <c r="F4" s="1">
        <v>1</v>
      </c>
      <c r="G4" s="1">
        <v>2</v>
      </c>
      <c r="H4" s="1">
        <v>3</v>
      </c>
      <c r="I4" s="2">
        <v>1</v>
      </c>
      <c r="J4" s="2">
        <v>2</v>
      </c>
      <c r="K4" s="2">
        <v>3</v>
      </c>
      <c r="L4" s="3" t="s">
        <v>16</v>
      </c>
      <c r="M4" s="3" t="s">
        <v>17</v>
      </c>
      <c r="N4" s="3" t="s">
        <v>18</v>
      </c>
      <c r="O4" s="3" t="s">
        <v>16</v>
      </c>
      <c r="P4" s="3" t="s">
        <v>17</v>
      </c>
      <c r="Q4" s="3" t="s">
        <v>18</v>
      </c>
      <c r="R4" s="3" t="s">
        <v>16</v>
      </c>
      <c r="S4" s="3" t="s">
        <v>17</v>
      </c>
      <c r="T4" s="3" t="s">
        <v>18</v>
      </c>
      <c r="U4" s="3" t="s">
        <v>16</v>
      </c>
      <c r="V4" s="3" t="s">
        <v>17</v>
      </c>
      <c r="W4" s="3" t="s">
        <v>18</v>
      </c>
      <c r="X4" s="3" t="s">
        <v>16</v>
      </c>
      <c r="Y4" s="3" t="s">
        <v>17</v>
      </c>
      <c r="Z4" s="3" t="s">
        <v>18</v>
      </c>
      <c r="AA4" s="3" t="s">
        <v>16</v>
      </c>
      <c r="AB4" s="3" t="s">
        <v>17</v>
      </c>
      <c r="AC4" s="3" t="s">
        <v>18</v>
      </c>
      <c r="AD4" s="204"/>
      <c r="AE4" s="197"/>
      <c r="AF4" s="196"/>
      <c r="AG4" s="196"/>
      <c r="AH4" s="196"/>
      <c r="AI4" s="280"/>
    </row>
    <row r="5" spans="1:35" s="107" customFormat="1" ht="12.75">
      <c r="A5" s="108" t="s">
        <v>41</v>
      </c>
      <c r="B5" s="92" t="s">
        <v>46</v>
      </c>
      <c r="C5" s="93">
        <v>2005</v>
      </c>
      <c r="D5" s="94" t="s">
        <v>47</v>
      </c>
      <c r="E5" s="95"/>
      <c r="F5" s="96">
        <v>0</v>
      </c>
      <c r="G5" s="58">
        <v>0</v>
      </c>
      <c r="H5" s="97">
        <v>0</v>
      </c>
      <c r="I5" s="98">
        <v>0</v>
      </c>
      <c r="J5" s="59">
        <v>0</v>
      </c>
      <c r="K5" s="99">
        <v>0</v>
      </c>
      <c r="L5" s="100">
        <v>0</v>
      </c>
      <c r="M5" s="101">
        <v>0</v>
      </c>
      <c r="N5" s="102">
        <v>0</v>
      </c>
      <c r="O5" s="100">
        <v>0</v>
      </c>
      <c r="P5" s="101">
        <v>0</v>
      </c>
      <c r="Q5" s="102">
        <v>0</v>
      </c>
      <c r="R5" s="100">
        <v>0</v>
      </c>
      <c r="S5" s="101">
        <v>0</v>
      </c>
      <c r="T5" s="102">
        <v>0</v>
      </c>
      <c r="U5" s="100">
        <v>0</v>
      </c>
      <c r="V5" s="101">
        <v>0</v>
      </c>
      <c r="W5" s="102">
        <v>0</v>
      </c>
      <c r="X5" s="100">
        <v>0</v>
      </c>
      <c r="Y5" s="101">
        <v>0</v>
      </c>
      <c r="Z5" s="102">
        <v>0</v>
      </c>
      <c r="AA5" s="100">
        <v>0</v>
      </c>
      <c r="AB5" s="101">
        <v>0</v>
      </c>
      <c r="AC5" s="102">
        <v>0</v>
      </c>
      <c r="AD5" s="103">
        <v>0</v>
      </c>
      <c r="AE5" s="104">
        <v>0</v>
      </c>
      <c r="AF5" s="105">
        <v>0</v>
      </c>
      <c r="AG5" s="105">
        <v>0</v>
      </c>
      <c r="AH5" s="105">
        <v>0</v>
      </c>
      <c r="AI5" s="109">
        <v>0</v>
      </c>
    </row>
    <row r="6" spans="1:35" ht="16.5" thickBot="1">
      <c r="A6" s="81"/>
      <c r="B6" s="55"/>
      <c r="C6" s="82"/>
      <c r="D6" s="83"/>
      <c r="E6" s="48"/>
      <c r="F6" s="84">
        <v>0</v>
      </c>
      <c r="G6" s="85">
        <v>0</v>
      </c>
      <c r="H6" s="86">
        <v>0</v>
      </c>
      <c r="I6" s="87">
        <v>0</v>
      </c>
      <c r="J6" s="88">
        <v>0</v>
      </c>
      <c r="K6" s="89">
        <v>0</v>
      </c>
      <c r="L6" s="49">
        <v>0</v>
      </c>
      <c r="M6" s="50">
        <v>0</v>
      </c>
      <c r="N6" s="51">
        <v>0</v>
      </c>
      <c r="O6" s="49">
        <v>0</v>
      </c>
      <c r="P6" s="50">
        <v>0</v>
      </c>
      <c r="Q6" s="51">
        <v>0</v>
      </c>
      <c r="R6" s="49">
        <v>0</v>
      </c>
      <c r="S6" s="50">
        <v>0</v>
      </c>
      <c r="T6" s="51">
        <v>0</v>
      </c>
      <c r="U6" s="49">
        <v>0</v>
      </c>
      <c r="V6" s="50">
        <v>0</v>
      </c>
      <c r="W6" s="51">
        <v>0</v>
      </c>
      <c r="X6" s="49">
        <v>0</v>
      </c>
      <c r="Y6" s="50">
        <v>0</v>
      </c>
      <c r="Z6" s="51">
        <v>0</v>
      </c>
      <c r="AA6" s="49">
        <v>0</v>
      </c>
      <c r="AB6" s="50">
        <v>0</v>
      </c>
      <c r="AC6" s="51">
        <v>0</v>
      </c>
      <c r="AD6" s="52">
        <v>0</v>
      </c>
      <c r="AE6" s="53">
        <v>0</v>
      </c>
      <c r="AF6" s="54">
        <v>0</v>
      </c>
      <c r="AG6" s="54">
        <v>0</v>
      </c>
      <c r="AH6" s="54">
        <v>0</v>
      </c>
      <c r="AI6" s="90">
        <v>0</v>
      </c>
    </row>
    <row r="7" spans="1:35" ht="20.25">
      <c r="A7" s="260" t="s">
        <v>39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</row>
    <row r="8" spans="1:35" ht="12.75" customHeight="1">
      <c r="A8" s="241" t="s">
        <v>0</v>
      </c>
      <c r="B8" s="237" t="s">
        <v>1</v>
      </c>
      <c r="C8" s="239" t="s">
        <v>2</v>
      </c>
      <c r="D8" s="241" t="s">
        <v>3</v>
      </c>
      <c r="E8" s="241" t="s">
        <v>4</v>
      </c>
      <c r="F8" s="268" t="s">
        <v>5</v>
      </c>
      <c r="G8" s="269"/>
      <c r="H8" s="270"/>
      <c r="I8" s="274" t="s">
        <v>6</v>
      </c>
      <c r="J8" s="275"/>
      <c r="K8" s="276"/>
      <c r="L8" s="251" t="s">
        <v>7</v>
      </c>
      <c r="M8" s="252"/>
      <c r="N8" s="252"/>
      <c r="O8" s="252"/>
      <c r="P8" s="252"/>
      <c r="Q8" s="252"/>
      <c r="R8" s="252"/>
      <c r="S8" s="252"/>
      <c r="T8" s="253"/>
      <c r="U8" s="251" t="s">
        <v>8</v>
      </c>
      <c r="V8" s="252"/>
      <c r="W8" s="252"/>
      <c r="X8" s="252"/>
      <c r="Y8" s="252"/>
      <c r="Z8" s="252"/>
      <c r="AA8" s="252"/>
      <c r="AB8" s="252"/>
      <c r="AC8" s="253"/>
      <c r="AD8" s="243" t="s">
        <v>9</v>
      </c>
      <c r="AE8" s="245" t="s">
        <v>10</v>
      </c>
      <c r="AF8" s="247" t="s">
        <v>7</v>
      </c>
      <c r="AG8" s="247" t="s">
        <v>8</v>
      </c>
      <c r="AH8" s="247" t="s">
        <v>11</v>
      </c>
      <c r="AI8" s="247" t="s">
        <v>12</v>
      </c>
    </row>
    <row r="9" spans="1:35" ht="12.75" customHeight="1">
      <c r="A9" s="262"/>
      <c r="B9" s="264"/>
      <c r="C9" s="266"/>
      <c r="D9" s="262"/>
      <c r="E9" s="262"/>
      <c r="F9" s="271"/>
      <c r="G9" s="272"/>
      <c r="H9" s="273"/>
      <c r="I9" s="277"/>
      <c r="J9" s="278"/>
      <c r="K9" s="279"/>
      <c r="L9" s="251" t="s">
        <v>13</v>
      </c>
      <c r="M9" s="252"/>
      <c r="N9" s="253"/>
      <c r="O9" s="251" t="s">
        <v>14</v>
      </c>
      <c r="P9" s="252"/>
      <c r="Q9" s="253"/>
      <c r="R9" s="251" t="s">
        <v>15</v>
      </c>
      <c r="S9" s="252"/>
      <c r="T9" s="253"/>
      <c r="U9" s="251" t="s">
        <v>13</v>
      </c>
      <c r="V9" s="252"/>
      <c r="W9" s="253"/>
      <c r="X9" s="251" t="s">
        <v>14</v>
      </c>
      <c r="Y9" s="252"/>
      <c r="Z9" s="253"/>
      <c r="AA9" s="251" t="s">
        <v>15</v>
      </c>
      <c r="AB9" s="252"/>
      <c r="AC9" s="253"/>
      <c r="AD9" s="254"/>
      <c r="AE9" s="256"/>
      <c r="AF9" s="258"/>
      <c r="AG9" s="258"/>
      <c r="AH9" s="258"/>
      <c r="AI9" s="258"/>
    </row>
    <row r="10" spans="1:35" ht="19.5" customHeight="1">
      <c r="A10" s="263"/>
      <c r="B10" s="265"/>
      <c r="C10" s="267"/>
      <c r="D10" s="263"/>
      <c r="E10" s="263"/>
      <c r="F10" s="1">
        <v>1</v>
      </c>
      <c r="G10" s="1">
        <v>2</v>
      </c>
      <c r="H10" s="1">
        <v>3</v>
      </c>
      <c r="I10" s="2">
        <v>1</v>
      </c>
      <c r="J10" s="2">
        <v>2</v>
      </c>
      <c r="K10" s="2">
        <v>3</v>
      </c>
      <c r="L10" s="3" t="s">
        <v>16</v>
      </c>
      <c r="M10" s="3" t="s">
        <v>17</v>
      </c>
      <c r="N10" s="3" t="s">
        <v>18</v>
      </c>
      <c r="O10" s="3" t="s">
        <v>16</v>
      </c>
      <c r="P10" s="3" t="s">
        <v>17</v>
      </c>
      <c r="Q10" s="3" t="s">
        <v>18</v>
      </c>
      <c r="R10" s="3" t="s">
        <v>16</v>
      </c>
      <c r="S10" s="3" t="s">
        <v>17</v>
      </c>
      <c r="T10" s="3" t="s">
        <v>18</v>
      </c>
      <c r="U10" s="3" t="s">
        <v>16</v>
      </c>
      <c r="V10" s="3" t="s">
        <v>17</v>
      </c>
      <c r="W10" s="3" t="s">
        <v>18</v>
      </c>
      <c r="X10" s="3" t="s">
        <v>16</v>
      </c>
      <c r="Y10" s="3" t="s">
        <v>17</v>
      </c>
      <c r="Z10" s="3" t="s">
        <v>18</v>
      </c>
      <c r="AA10" s="3" t="s">
        <v>16</v>
      </c>
      <c r="AB10" s="3" t="s">
        <v>17</v>
      </c>
      <c r="AC10" s="3" t="s">
        <v>18</v>
      </c>
      <c r="AD10" s="255"/>
      <c r="AE10" s="257"/>
      <c r="AF10" s="259"/>
      <c r="AG10" s="259"/>
      <c r="AH10" s="259"/>
      <c r="AI10" s="259"/>
    </row>
    <row r="11" spans="1:35" s="107" customFormat="1" ht="12.75">
      <c r="A11" s="91" t="s">
        <v>41</v>
      </c>
      <c r="B11" s="92" t="s">
        <v>52</v>
      </c>
      <c r="C11" s="93">
        <v>2005</v>
      </c>
      <c r="D11" s="94" t="s">
        <v>53</v>
      </c>
      <c r="E11" s="95"/>
      <c r="F11" s="96">
        <v>0</v>
      </c>
      <c r="G11" s="58">
        <v>0</v>
      </c>
      <c r="H11" s="97">
        <v>0</v>
      </c>
      <c r="I11" s="98">
        <v>0</v>
      </c>
      <c r="J11" s="59">
        <v>0</v>
      </c>
      <c r="K11" s="99">
        <v>0</v>
      </c>
      <c r="L11" s="100">
        <v>0</v>
      </c>
      <c r="M11" s="101">
        <v>0</v>
      </c>
      <c r="N11" s="102">
        <v>0</v>
      </c>
      <c r="O11" s="100">
        <v>0</v>
      </c>
      <c r="P11" s="101">
        <v>0</v>
      </c>
      <c r="Q11" s="102">
        <v>0</v>
      </c>
      <c r="R11" s="100">
        <v>0</v>
      </c>
      <c r="S11" s="101">
        <v>0</v>
      </c>
      <c r="T11" s="102">
        <v>0</v>
      </c>
      <c r="U11" s="100">
        <v>0</v>
      </c>
      <c r="V11" s="101">
        <v>0</v>
      </c>
      <c r="W11" s="102">
        <v>0</v>
      </c>
      <c r="X11" s="100">
        <v>0</v>
      </c>
      <c r="Y11" s="101">
        <v>0</v>
      </c>
      <c r="Z11" s="102">
        <v>0</v>
      </c>
      <c r="AA11" s="100">
        <v>0</v>
      </c>
      <c r="AB11" s="101">
        <v>0</v>
      </c>
      <c r="AC11" s="102">
        <v>0</v>
      </c>
      <c r="AD11" s="103">
        <v>0</v>
      </c>
      <c r="AE11" s="104">
        <v>0</v>
      </c>
      <c r="AF11" s="105">
        <v>0</v>
      </c>
      <c r="AG11" s="105">
        <v>0</v>
      </c>
      <c r="AH11" s="105">
        <v>0</v>
      </c>
      <c r="AI11" s="106">
        <v>0</v>
      </c>
    </row>
    <row r="12" spans="1:35" ht="15.75">
      <c r="A12" s="4"/>
      <c r="B12" s="5"/>
      <c r="C12" s="35"/>
      <c r="D12" s="21"/>
      <c r="E12" s="22"/>
      <c r="F12" s="8">
        <v>0</v>
      </c>
      <c r="G12" s="9">
        <v>0</v>
      </c>
      <c r="H12" s="10">
        <v>0</v>
      </c>
      <c r="I12" s="11">
        <v>0</v>
      </c>
      <c r="J12" s="12">
        <v>0</v>
      </c>
      <c r="K12" s="13">
        <v>0</v>
      </c>
      <c r="L12" s="14">
        <v>0</v>
      </c>
      <c r="M12" s="15">
        <v>0</v>
      </c>
      <c r="N12" s="16">
        <v>0</v>
      </c>
      <c r="O12" s="14">
        <v>0</v>
      </c>
      <c r="P12" s="15">
        <v>0</v>
      </c>
      <c r="Q12" s="16">
        <v>0</v>
      </c>
      <c r="R12" s="14">
        <v>0</v>
      </c>
      <c r="S12" s="15">
        <v>0</v>
      </c>
      <c r="T12" s="16">
        <v>0</v>
      </c>
      <c r="U12" s="14">
        <v>0</v>
      </c>
      <c r="V12" s="15">
        <v>0</v>
      </c>
      <c r="W12" s="16">
        <v>0</v>
      </c>
      <c r="X12" s="14">
        <v>0</v>
      </c>
      <c r="Y12" s="15">
        <v>0</v>
      </c>
      <c r="Z12" s="16">
        <v>0</v>
      </c>
      <c r="AA12" s="14">
        <v>0</v>
      </c>
      <c r="AB12" s="15">
        <v>0</v>
      </c>
      <c r="AC12" s="16">
        <v>0</v>
      </c>
      <c r="AD12" s="17">
        <v>0</v>
      </c>
      <c r="AE12" s="18">
        <v>0</v>
      </c>
      <c r="AF12" s="19">
        <v>0</v>
      </c>
      <c r="AG12" s="19">
        <v>0</v>
      </c>
      <c r="AH12" s="19">
        <v>0</v>
      </c>
      <c r="AI12" s="20">
        <v>0</v>
      </c>
    </row>
    <row r="13" spans="1:35" ht="20.25">
      <c r="A13" s="199" t="s">
        <v>38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</row>
    <row r="14" spans="1:35" ht="12.75">
      <c r="A14" s="201" t="s">
        <v>0</v>
      </c>
      <c r="B14" s="202" t="s">
        <v>1</v>
      </c>
      <c r="C14" s="203" t="s">
        <v>2</v>
      </c>
      <c r="D14" s="201" t="s">
        <v>3</v>
      </c>
      <c r="E14" s="201" t="s">
        <v>4</v>
      </c>
      <c r="F14" s="205" t="s">
        <v>5</v>
      </c>
      <c r="G14" s="205"/>
      <c r="H14" s="205"/>
      <c r="I14" s="206" t="s">
        <v>6</v>
      </c>
      <c r="J14" s="206"/>
      <c r="K14" s="206"/>
      <c r="L14" s="198" t="s">
        <v>7</v>
      </c>
      <c r="M14" s="198"/>
      <c r="N14" s="198"/>
      <c r="O14" s="198"/>
      <c r="P14" s="198"/>
      <c r="Q14" s="198"/>
      <c r="R14" s="198"/>
      <c r="S14" s="198"/>
      <c r="T14" s="198"/>
      <c r="U14" s="198" t="s">
        <v>8</v>
      </c>
      <c r="V14" s="198"/>
      <c r="W14" s="198"/>
      <c r="X14" s="198"/>
      <c r="Y14" s="198"/>
      <c r="Z14" s="198"/>
      <c r="AA14" s="198"/>
      <c r="AB14" s="198"/>
      <c r="AC14" s="198"/>
      <c r="AD14" s="204" t="s">
        <v>9</v>
      </c>
      <c r="AE14" s="197" t="s">
        <v>10</v>
      </c>
      <c r="AF14" s="196" t="s">
        <v>7</v>
      </c>
      <c r="AG14" s="196" t="s">
        <v>8</v>
      </c>
      <c r="AH14" s="196" t="s">
        <v>11</v>
      </c>
      <c r="AI14" s="196" t="s">
        <v>12</v>
      </c>
    </row>
    <row r="15" spans="1:35" ht="12.75">
      <c r="A15" s="201"/>
      <c r="B15" s="202"/>
      <c r="C15" s="203"/>
      <c r="D15" s="201"/>
      <c r="E15" s="201"/>
      <c r="F15" s="205"/>
      <c r="G15" s="205"/>
      <c r="H15" s="205"/>
      <c r="I15" s="206"/>
      <c r="J15" s="206"/>
      <c r="K15" s="206"/>
      <c r="L15" s="198" t="s">
        <v>13</v>
      </c>
      <c r="M15" s="198"/>
      <c r="N15" s="198"/>
      <c r="O15" s="198" t="s">
        <v>14</v>
      </c>
      <c r="P15" s="198"/>
      <c r="Q15" s="198"/>
      <c r="R15" s="198" t="s">
        <v>15</v>
      </c>
      <c r="S15" s="198"/>
      <c r="T15" s="198"/>
      <c r="U15" s="198" t="s">
        <v>13</v>
      </c>
      <c r="V15" s="198"/>
      <c r="W15" s="198"/>
      <c r="X15" s="198" t="s">
        <v>14</v>
      </c>
      <c r="Y15" s="198"/>
      <c r="Z15" s="198"/>
      <c r="AA15" s="198" t="s">
        <v>15</v>
      </c>
      <c r="AB15" s="198"/>
      <c r="AC15" s="198"/>
      <c r="AD15" s="204"/>
      <c r="AE15" s="197"/>
      <c r="AF15" s="196"/>
      <c r="AG15" s="196"/>
      <c r="AH15" s="196"/>
      <c r="AI15" s="196"/>
    </row>
    <row r="16" spans="1:35" ht="18.75" customHeight="1">
      <c r="A16" s="201"/>
      <c r="B16" s="202"/>
      <c r="C16" s="203"/>
      <c r="D16" s="201"/>
      <c r="E16" s="201"/>
      <c r="F16" s="1">
        <v>1</v>
      </c>
      <c r="G16" s="1">
        <v>2</v>
      </c>
      <c r="H16" s="1">
        <v>3</v>
      </c>
      <c r="I16" s="2">
        <v>1</v>
      </c>
      <c r="J16" s="2">
        <v>2</v>
      </c>
      <c r="K16" s="2">
        <v>3</v>
      </c>
      <c r="L16" s="3" t="s">
        <v>16</v>
      </c>
      <c r="M16" s="3" t="s">
        <v>17</v>
      </c>
      <c r="N16" s="3" t="s">
        <v>18</v>
      </c>
      <c r="O16" s="3" t="s">
        <v>16</v>
      </c>
      <c r="P16" s="3" t="s">
        <v>17</v>
      </c>
      <c r="Q16" s="3" t="s">
        <v>18</v>
      </c>
      <c r="R16" s="3" t="s">
        <v>16</v>
      </c>
      <c r="S16" s="3" t="s">
        <v>17</v>
      </c>
      <c r="T16" s="3" t="s">
        <v>18</v>
      </c>
      <c r="U16" s="3" t="s">
        <v>16</v>
      </c>
      <c r="V16" s="3" t="s">
        <v>17</v>
      </c>
      <c r="W16" s="3" t="s">
        <v>18</v>
      </c>
      <c r="X16" s="3" t="s">
        <v>16</v>
      </c>
      <c r="Y16" s="3" t="s">
        <v>17</v>
      </c>
      <c r="Z16" s="3" t="s">
        <v>18</v>
      </c>
      <c r="AA16" s="3" t="s">
        <v>16</v>
      </c>
      <c r="AB16" s="3" t="s">
        <v>17</v>
      </c>
      <c r="AC16" s="3" t="s">
        <v>18</v>
      </c>
      <c r="AD16" s="204"/>
      <c r="AE16" s="197"/>
      <c r="AF16" s="196"/>
      <c r="AG16" s="196"/>
      <c r="AH16" s="196"/>
      <c r="AI16" s="196"/>
    </row>
    <row r="17" spans="1:35" s="107" customFormat="1" ht="12.75">
      <c r="A17" s="91" t="s">
        <v>41</v>
      </c>
      <c r="B17" s="92" t="s">
        <v>22</v>
      </c>
      <c r="C17" s="93">
        <v>2005</v>
      </c>
      <c r="D17" s="94" t="s">
        <v>21</v>
      </c>
      <c r="E17" s="95">
        <v>49</v>
      </c>
      <c r="F17" s="96">
        <v>0</v>
      </c>
      <c r="G17" s="58">
        <v>0</v>
      </c>
      <c r="H17" s="97">
        <v>0</v>
      </c>
      <c r="I17" s="98">
        <v>0</v>
      </c>
      <c r="J17" s="59">
        <v>0</v>
      </c>
      <c r="K17" s="99">
        <v>0</v>
      </c>
      <c r="L17" s="100">
        <v>0</v>
      </c>
      <c r="M17" s="101">
        <v>0</v>
      </c>
      <c r="N17" s="102">
        <v>0</v>
      </c>
      <c r="O17" s="100">
        <v>0</v>
      </c>
      <c r="P17" s="101">
        <v>0</v>
      </c>
      <c r="Q17" s="102">
        <v>0</v>
      </c>
      <c r="R17" s="100">
        <v>0</v>
      </c>
      <c r="S17" s="101">
        <v>0</v>
      </c>
      <c r="T17" s="102">
        <v>0</v>
      </c>
      <c r="U17" s="100">
        <v>0</v>
      </c>
      <c r="V17" s="101">
        <v>0</v>
      </c>
      <c r="W17" s="102">
        <v>0</v>
      </c>
      <c r="X17" s="100">
        <v>0</v>
      </c>
      <c r="Y17" s="101">
        <v>0</v>
      </c>
      <c r="Z17" s="102">
        <v>0</v>
      </c>
      <c r="AA17" s="100">
        <v>0</v>
      </c>
      <c r="AB17" s="101">
        <v>0</v>
      </c>
      <c r="AC17" s="102">
        <v>0</v>
      </c>
      <c r="AD17" s="103">
        <v>0</v>
      </c>
      <c r="AE17" s="104">
        <v>0</v>
      </c>
      <c r="AF17" s="105">
        <v>0</v>
      </c>
      <c r="AG17" s="105">
        <v>0</v>
      </c>
      <c r="AH17" s="105">
        <v>0</v>
      </c>
      <c r="AI17" s="106">
        <v>0</v>
      </c>
    </row>
    <row r="18" spans="1:35" ht="15.75">
      <c r="A18" s="4"/>
      <c r="B18" s="5"/>
      <c r="C18" s="36"/>
      <c r="D18" s="6"/>
      <c r="E18" s="7"/>
      <c r="F18" s="8">
        <v>0</v>
      </c>
      <c r="G18" s="9">
        <v>0</v>
      </c>
      <c r="H18" s="10">
        <v>0</v>
      </c>
      <c r="I18" s="11">
        <v>0</v>
      </c>
      <c r="J18" s="12">
        <v>0</v>
      </c>
      <c r="K18" s="13">
        <v>0</v>
      </c>
      <c r="L18" s="14">
        <v>0</v>
      </c>
      <c r="M18" s="15">
        <v>0</v>
      </c>
      <c r="N18" s="16">
        <v>0</v>
      </c>
      <c r="O18" s="14">
        <v>0</v>
      </c>
      <c r="P18" s="15">
        <v>0</v>
      </c>
      <c r="Q18" s="16">
        <v>0</v>
      </c>
      <c r="R18" s="14">
        <v>0</v>
      </c>
      <c r="S18" s="15">
        <v>0</v>
      </c>
      <c r="T18" s="16">
        <v>0</v>
      </c>
      <c r="U18" s="14">
        <v>0</v>
      </c>
      <c r="V18" s="15">
        <v>0</v>
      </c>
      <c r="W18" s="16">
        <v>0</v>
      </c>
      <c r="X18" s="14">
        <v>0</v>
      </c>
      <c r="Y18" s="15">
        <v>0</v>
      </c>
      <c r="Z18" s="16">
        <v>0</v>
      </c>
      <c r="AA18" s="14">
        <v>0</v>
      </c>
      <c r="AB18" s="15">
        <v>0</v>
      </c>
      <c r="AC18" s="16">
        <v>0</v>
      </c>
      <c r="AD18" s="17">
        <v>0</v>
      </c>
      <c r="AE18" s="18">
        <v>0</v>
      </c>
      <c r="AF18" s="19">
        <v>0</v>
      </c>
      <c r="AG18" s="19">
        <v>0</v>
      </c>
      <c r="AH18" s="19">
        <v>0</v>
      </c>
      <c r="AI18" s="20">
        <v>0</v>
      </c>
    </row>
    <row r="19" spans="1:35" ht="20.25">
      <c r="A19" s="199" t="s">
        <v>37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</row>
    <row r="20" spans="1:35" ht="12.75">
      <c r="A20" s="201" t="s">
        <v>0</v>
      </c>
      <c r="B20" s="202" t="s">
        <v>1</v>
      </c>
      <c r="C20" s="203" t="s">
        <v>2</v>
      </c>
      <c r="D20" s="201" t="s">
        <v>3</v>
      </c>
      <c r="E20" s="201" t="s">
        <v>4</v>
      </c>
      <c r="F20" s="205" t="s">
        <v>5</v>
      </c>
      <c r="G20" s="205"/>
      <c r="H20" s="205"/>
      <c r="I20" s="206" t="s">
        <v>6</v>
      </c>
      <c r="J20" s="206"/>
      <c r="K20" s="206"/>
      <c r="L20" s="198" t="s">
        <v>7</v>
      </c>
      <c r="M20" s="198"/>
      <c r="N20" s="198"/>
      <c r="O20" s="198"/>
      <c r="P20" s="198"/>
      <c r="Q20" s="198"/>
      <c r="R20" s="198"/>
      <c r="S20" s="198"/>
      <c r="T20" s="198"/>
      <c r="U20" s="198" t="s">
        <v>8</v>
      </c>
      <c r="V20" s="198"/>
      <c r="W20" s="198"/>
      <c r="X20" s="198"/>
      <c r="Y20" s="198"/>
      <c r="Z20" s="198"/>
      <c r="AA20" s="198"/>
      <c r="AB20" s="198"/>
      <c r="AC20" s="198"/>
      <c r="AD20" s="204" t="s">
        <v>9</v>
      </c>
      <c r="AE20" s="197" t="s">
        <v>10</v>
      </c>
      <c r="AF20" s="196" t="s">
        <v>7</v>
      </c>
      <c r="AG20" s="196" t="s">
        <v>8</v>
      </c>
      <c r="AH20" s="196" t="s">
        <v>11</v>
      </c>
      <c r="AI20" s="196" t="s">
        <v>12</v>
      </c>
    </row>
    <row r="21" spans="1:35" ht="12.75">
      <c r="A21" s="201"/>
      <c r="B21" s="202"/>
      <c r="C21" s="203"/>
      <c r="D21" s="201"/>
      <c r="E21" s="201"/>
      <c r="F21" s="205"/>
      <c r="G21" s="205"/>
      <c r="H21" s="205"/>
      <c r="I21" s="206"/>
      <c r="J21" s="206"/>
      <c r="K21" s="206"/>
      <c r="L21" s="198" t="s">
        <v>13</v>
      </c>
      <c r="M21" s="198"/>
      <c r="N21" s="198"/>
      <c r="O21" s="198" t="s">
        <v>14</v>
      </c>
      <c r="P21" s="198"/>
      <c r="Q21" s="198"/>
      <c r="R21" s="198" t="s">
        <v>15</v>
      </c>
      <c r="S21" s="198"/>
      <c r="T21" s="198"/>
      <c r="U21" s="198" t="s">
        <v>13</v>
      </c>
      <c r="V21" s="198"/>
      <c r="W21" s="198"/>
      <c r="X21" s="198" t="s">
        <v>14</v>
      </c>
      <c r="Y21" s="198"/>
      <c r="Z21" s="198"/>
      <c r="AA21" s="198" t="s">
        <v>15</v>
      </c>
      <c r="AB21" s="198"/>
      <c r="AC21" s="198"/>
      <c r="AD21" s="204"/>
      <c r="AE21" s="197"/>
      <c r="AF21" s="196"/>
      <c r="AG21" s="196"/>
      <c r="AH21" s="196"/>
      <c r="AI21" s="196"/>
    </row>
    <row r="22" spans="1:35" ht="21" customHeight="1">
      <c r="A22" s="201"/>
      <c r="B22" s="202"/>
      <c r="C22" s="203"/>
      <c r="D22" s="201"/>
      <c r="E22" s="201"/>
      <c r="F22" s="1">
        <v>1</v>
      </c>
      <c r="G22" s="1">
        <v>2</v>
      </c>
      <c r="H22" s="1">
        <v>3</v>
      </c>
      <c r="I22" s="2">
        <v>1</v>
      </c>
      <c r="J22" s="2">
        <v>2</v>
      </c>
      <c r="K22" s="2">
        <v>3</v>
      </c>
      <c r="L22" s="3" t="s">
        <v>16</v>
      </c>
      <c r="M22" s="3" t="s">
        <v>17</v>
      </c>
      <c r="N22" s="3" t="s">
        <v>18</v>
      </c>
      <c r="O22" s="3" t="s">
        <v>16</v>
      </c>
      <c r="P22" s="3" t="s">
        <v>17</v>
      </c>
      <c r="Q22" s="3" t="s">
        <v>18</v>
      </c>
      <c r="R22" s="3" t="s">
        <v>16</v>
      </c>
      <c r="S22" s="3" t="s">
        <v>17</v>
      </c>
      <c r="T22" s="3" t="s">
        <v>18</v>
      </c>
      <c r="U22" s="3" t="s">
        <v>16</v>
      </c>
      <c r="V22" s="3" t="s">
        <v>17</v>
      </c>
      <c r="W22" s="3" t="s">
        <v>18</v>
      </c>
      <c r="X22" s="3" t="s">
        <v>16</v>
      </c>
      <c r="Y22" s="3" t="s">
        <v>17</v>
      </c>
      <c r="Z22" s="3" t="s">
        <v>18</v>
      </c>
      <c r="AA22" s="3" t="s">
        <v>16</v>
      </c>
      <c r="AB22" s="3" t="s">
        <v>17</v>
      </c>
      <c r="AC22" s="3" t="s">
        <v>18</v>
      </c>
      <c r="AD22" s="204"/>
      <c r="AE22" s="197"/>
      <c r="AF22" s="196"/>
      <c r="AG22" s="196"/>
      <c r="AH22" s="196"/>
      <c r="AI22" s="196"/>
    </row>
    <row r="23" spans="1:35" s="107" customFormat="1" ht="12.75">
      <c r="A23" s="91" t="s">
        <v>41</v>
      </c>
      <c r="B23" s="92" t="s">
        <v>64</v>
      </c>
      <c r="C23" s="93">
        <v>2005</v>
      </c>
      <c r="D23" s="94" t="s">
        <v>65</v>
      </c>
      <c r="E23" s="95"/>
      <c r="F23" s="96">
        <v>0</v>
      </c>
      <c r="G23" s="58">
        <v>0</v>
      </c>
      <c r="H23" s="97">
        <v>0</v>
      </c>
      <c r="I23" s="98">
        <v>0</v>
      </c>
      <c r="J23" s="59">
        <v>0</v>
      </c>
      <c r="K23" s="99">
        <v>0</v>
      </c>
      <c r="L23" s="100">
        <v>0</v>
      </c>
      <c r="M23" s="101">
        <v>0</v>
      </c>
      <c r="N23" s="102">
        <v>0</v>
      </c>
      <c r="O23" s="100">
        <v>0</v>
      </c>
      <c r="P23" s="101">
        <v>0</v>
      </c>
      <c r="Q23" s="102">
        <v>0</v>
      </c>
      <c r="R23" s="100">
        <v>0</v>
      </c>
      <c r="S23" s="101">
        <v>0</v>
      </c>
      <c r="T23" s="102">
        <v>0</v>
      </c>
      <c r="U23" s="100">
        <v>0</v>
      </c>
      <c r="V23" s="101">
        <v>0</v>
      </c>
      <c r="W23" s="102">
        <v>0</v>
      </c>
      <c r="X23" s="100">
        <v>0</v>
      </c>
      <c r="Y23" s="101">
        <v>0</v>
      </c>
      <c r="Z23" s="102">
        <v>0</v>
      </c>
      <c r="AA23" s="100">
        <v>0</v>
      </c>
      <c r="AB23" s="101">
        <v>0</v>
      </c>
      <c r="AC23" s="102">
        <v>0</v>
      </c>
      <c r="AD23" s="103">
        <v>0</v>
      </c>
      <c r="AE23" s="104">
        <v>0</v>
      </c>
      <c r="AF23" s="105">
        <v>0</v>
      </c>
      <c r="AG23" s="105">
        <v>0</v>
      </c>
      <c r="AH23" s="105">
        <v>0</v>
      </c>
      <c r="AI23" s="106">
        <v>0</v>
      </c>
    </row>
    <row r="24" spans="1:35" ht="15.75">
      <c r="A24" s="4"/>
      <c r="B24" s="5"/>
      <c r="C24" s="36"/>
      <c r="D24" s="6"/>
      <c r="E24" s="7"/>
      <c r="F24" s="8">
        <v>0</v>
      </c>
      <c r="G24" s="9">
        <v>0</v>
      </c>
      <c r="H24" s="10">
        <v>0</v>
      </c>
      <c r="I24" s="11">
        <v>0</v>
      </c>
      <c r="J24" s="12">
        <v>0</v>
      </c>
      <c r="K24" s="13">
        <v>0</v>
      </c>
      <c r="L24" s="14">
        <v>0</v>
      </c>
      <c r="M24" s="15">
        <v>0</v>
      </c>
      <c r="N24" s="16">
        <v>0</v>
      </c>
      <c r="O24" s="14">
        <v>0</v>
      </c>
      <c r="P24" s="15">
        <v>0</v>
      </c>
      <c r="Q24" s="16">
        <v>0</v>
      </c>
      <c r="R24" s="14">
        <v>0</v>
      </c>
      <c r="S24" s="15">
        <v>0</v>
      </c>
      <c r="T24" s="16">
        <v>0</v>
      </c>
      <c r="U24" s="14">
        <v>0</v>
      </c>
      <c r="V24" s="15">
        <v>0</v>
      </c>
      <c r="W24" s="16">
        <v>0</v>
      </c>
      <c r="X24" s="14">
        <v>0</v>
      </c>
      <c r="Y24" s="15">
        <v>0</v>
      </c>
      <c r="Z24" s="16">
        <v>0</v>
      </c>
      <c r="AA24" s="14">
        <v>0</v>
      </c>
      <c r="AB24" s="15">
        <v>0</v>
      </c>
      <c r="AC24" s="16">
        <v>0</v>
      </c>
      <c r="AD24" s="17">
        <v>0</v>
      </c>
      <c r="AE24" s="18">
        <v>0</v>
      </c>
      <c r="AF24" s="19">
        <v>0</v>
      </c>
      <c r="AG24" s="19">
        <v>0</v>
      </c>
      <c r="AH24" s="19">
        <v>0</v>
      </c>
      <c r="AI24" s="20">
        <v>0</v>
      </c>
    </row>
    <row r="25" spans="1:35" ht="20.25">
      <c r="A25" s="199" t="s">
        <v>36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</row>
    <row r="26" spans="1:35" ht="12.75" customHeight="1">
      <c r="A26" s="201" t="s">
        <v>0</v>
      </c>
      <c r="B26" s="202" t="s">
        <v>1</v>
      </c>
      <c r="C26" s="203" t="s">
        <v>2</v>
      </c>
      <c r="D26" s="201" t="s">
        <v>3</v>
      </c>
      <c r="E26" s="201" t="s">
        <v>4</v>
      </c>
      <c r="F26" s="205" t="s">
        <v>5</v>
      </c>
      <c r="G26" s="205"/>
      <c r="H26" s="205"/>
      <c r="I26" s="206" t="s">
        <v>6</v>
      </c>
      <c r="J26" s="206"/>
      <c r="K26" s="206"/>
      <c r="L26" s="198" t="s">
        <v>7</v>
      </c>
      <c r="M26" s="198"/>
      <c r="N26" s="198"/>
      <c r="O26" s="198"/>
      <c r="P26" s="198"/>
      <c r="Q26" s="198"/>
      <c r="R26" s="198"/>
      <c r="S26" s="198"/>
      <c r="T26" s="198"/>
      <c r="U26" s="198" t="s">
        <v>8</v>
      </c>
      <c r="V26" s="198"/>
      <c r="W26" s="198"/>
      <c r="X26" s="198"/>
      <c r="Y26" s="198"/>
      <c r="Z26" s="198"/>
      <c r="AA26" s="198"/>
      <c r="AB26" s="198"/>
      <c r="AC26" s="198"/>
      <c r="AD26" s="204" t="s">
        <v>9</v>
      </c>
      <c r="AE26" s="197" t="s">
        <v>10</v>
      </c>
      <c r="AF26" s="196" t="s">
        <v>7</v>
      </c>
      <c r="AG26" s="196" t="s">
        <v>8</v>
      </c>
      <c r="AH26" s="196" t="s">
        <v>11</v>
      </c>
      <c r="AI26" s="196" t="s">
        <v>12</v>
      </c>
    </row>
    <row r="27" spans="1:35" ht="12.75" customHeight="1">
      <c r="A27" s="201"/>
      <c r="B27" s="202"/>
      <c r="C27" s="203"/>
      <c r="D27" s="201"/>
      <c r="E27" s="201"/>
      <c r="F27" s="205"/>
      <c r="G27" s="205"/>
      <c r="H27" s="205"/>
      <c r="I27" s="206"/>
      <c r="J27" s="206"/>
      <c r="K27" s="206"/>
      <c r="L27" s="198" t="s">
        <v>13</v>
      </c>
      <c r="M27" s="198"/>
      <c r="N27" s="198"/>
      <c r="O27" s="198" t="s">
        <v>14</v>
      </c>
      <c r="P27" s="198"/>
      <c r="Q27" s="198"/>
      <c r="R27" s="198" t="s">
        <v>15</v>
      </c>
      <c r="S27" s="198"/>
      <c r="T27" s="198"/>
      <c r="U27" s="198" t="s">
        <v>13</v>
      </c>
      <c r="V27" s="198"/>
      <c r="W27" s="198"/>
      <c r="X27" s="198" t="s">
        <v>14</v>
      </c>
      <c r="Y27" s="198"/>
      <c r="Z27" s="198"/>
      <c r="AA27" s="198" t="s">
        <v>15</v>
      </c>
      <c r="AB27" s="198"/>
      <c r="AC27" s="198"/>
      <c r="AD27" s="204"/>
      <c r="AE27" s="197"/>
      <c r="AF27" s="196"/>
      <c r="AG27" s="196"/>
      <c r="AH27" s="196"/>
      <c r="AI27" s="196"/>
    </row>
    <row r="28" spans="1:35" ht="12.75" customHeight="1">
      <c r="A28" s="201"/>
      <c r="B28" s="202"/>
      <c r="C28" s="203"/>
      <c r="D28" s="201"/>
      <c r="E28" s="201"/>
      <c r="F28" s="1">
        <v>1</v>
      </c>
      <c r="G28" s="1">
        <v>2</v>
      </c>
      <c r="H28" s="1">
        <v>3</v>
      </c>
      <c r="I28" s="2">
        <v>1</v>
      </c>
      <c r="J28" s="2">
        <v>2</v>
      </c>
      <c r="K28" s="2">
        <v>3</v>
      </c>
      <c r="L28" s="3" t="s">
        <v>16</v>
      </c>
      <c r="M28" s="3" t="s">
        <v>17</v>
      </c>
      <c r="N28" s="3" t="s">
        <v>18</v>
      </c>
      <c r="O28" s="3" t="s">
        <v>16</v>
      </c>
      <c r="P28" s="3" t="s">
        <v>17</v>
      </c>
      <c r="Q28" s="3" t="s">
        <v>18</v>
      </c>
      <c r="R28" s="3" t="s">
        <v>16</v>
      </c>
      <c r="S28" s="3" t="s">
        <v>17</v>
      </c>
      <c r="T28" s="3" t="s">
        <v>18</v>
      </c>
      <c r="U28" s="3" t="s">
        <v>16</v>
      </c>
      <c r="V28" s="3" t="s">
        <v>17</v>
      </c>
      <c r="W28" s="3" t="s">
        <v>18</v>
      </c>
      <c r="X28" s="3" t="s">
        <v>16</v>
      </c>
      <c r="Y28" s="3" t="s">
        <v>17</v>
      </c>
      <c r="Z28" s="3" t="s">
        <v>18</v>
      </c>
      <c r="AA28" s="3" t="s">
        <v>16</v>
      </c>
      <c r="AB28" s="3" t="s">
        <v>17</v>
      </c>
      <c r="AC28" s="3" t="s">
        <v>18</v>
      </c>
      <c r="AD28" s="204"/>
      <c r="AE28" s="197"/>
      <c r="AF28" s="196"/>
      <c r="AG28" s="196"/>
      <c r="AH28" s="196"/>
      <c r="AI28" s="196"/>
    </row>
    <row r="29" spans="1:35" s="107" customFormat="1" ht="12.75">
      <c r="A29" s="91" t="s">
        <v>41</v>
      </c>
      <c r="B29" s="92" t="s">
        <v>83</v>
      </c>
      <c r="C29" s="93">
        <v>2006</v>
      </c>
      <c r="D29" s="94" t="s">
        <v>77</v>
      </c>
      <c r="E29" s="95"/>
      <c r="F29" s="96">
        <v>0</v>
      </c>
      <c r="G29" s="58">
        <v>0</v>
      </c>
      <c r="H29" s="97">
        <v>0</v>
      </c>
      <c r="I29" s="98">
        <v>0</v>
      </c>
      <c r="J29" s="59">
        <v>0</v>
      </c>
      <c r="K29" s="99">
        <v>0</v>
      </c>
      <c r="L29" s="100"/>
      <c r="M29" s="101"/>
      <c r="N29" s="102"/>
      <c r="O29" s="101"/>
      <c r="P29" s="101"/>
      <c r="Q29" s="102"/>
      <c r="R29" s="101"/>
      <c r="S29" s="101"/>
      <c r="T29" s="102"/>
      <c r="U29" s="100"/>
      <c r="V29" s="101"/>
      <c r="W29" s="102"/>
      <c r="X29" s="101"/>
      <c r="Y29" s="101"/>
      <c r="Z29" s="102"/>
      <c r="AA29" s="100"/>
      <c r="AB29" s="101"/>
      <c r="AC29" s="102"/>
      <c r="AD29" s="103">
        <f>MAX(F29:H29)</f>
        <v>0</v>
      </c>
      <c r="AE29" s="104">
        <f>MAX(I29:K29)</f>
        <v>0</v>
      </c>
      <c r="AF29" s="105">
        <f>SUM(N29+Q29+T29)</f>
        <v>0</v>
      </c>
      <c r="AG29" s="105">
        <f>SUM(W29+Z29+AC29)</f>
        <v>0</v>
      </c>
      <c r="AH29" s="105">
        <f>SUM(AF29+AG29)</f>
        <v>0</v>
      </c>
      <c r="AI29" s="106">
        <f>SUM(AD29+AE29+AH29)</f>
        <v>0</v>
      </c>
    </row>
    <row r="30" spans="1:35" ht="15.75">
      <c r="A30" s="4"/>
      <c r="B30" s="5"/>
      <c r="C30" s="36"/>
      <c r="D30" s="6"/>
      <c r="E30" s="7"/>
      <c r="F30" s="8">
        <v>0</v>
      </c>
      <c r="G30" s="9">
        <v>0</v>
      </c>
      <c r="H30" s="10">
        <v>0</v>
      </c>
      <c r="I30" s="11">
        <v>0</v>
      </c>
      <c r="J30" s="12">
        <v>0</v>
      </c>
      <c r="K30" s="13">
        <v>0</v>
      </c>
      <c r="L30" s="14"/>
      <c r="M30" s="15"/>
      <c r="N30" s="16"/>
      <c r="O30" s="15"/>
      <c r="P30" s="15"/>
      <c r="Q30" s="16"/>
      <c r="R30" s="15"/>
      <c r="S30" s="15"/>
      <c r="T30" s="16"/>
      <c r="U30" s="14"/>
      <c r="V30" s="15"/>
      <c r="W30" s="16"/>
      <c r="X30" s="15"/>
      <c r="Y30" s="15"/>
      <c r="Z30" s="16"/>
      <c r="AA30" s="14"/>
      <c r="AB30" s="15"/>
      <c r="AC30" s="16"/>
      <c r="AD30" s="17">
        <f>MAX(F30:H30)</f>
        <v>0</v>
      </c>
      <c r="AE30" s="18">
        <f>MAX(I30:K30)</f>
        <v>0</v>
      </c>
      <c r="AF30" s="19">
        <f>SUM(N30+Q30+T30)</f>
        <v>0</v>
      </c>
      <c r="AG30" s="19">
        <f>SUM(W30+Z30+AC30)</f>
        <v>0</v>
      </c>
      <c r="AH30" s="19">
        <f>SUM(AF30+AG30)</f>
        <v>0</v>
      </c>
      <c r="AI30" s="20">
        <f>SUM(AD30+AE30+AH30)</f>
        <v>0</v>
      </c>
    </row>
    <row r="31" spans="1:35" ht="20.25">
      <c r="A31" s="199" t="s">
        <v>35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</row>
    <row r="32" spans="1:35" ht="12.75">
      <c r="A32" s="201" t="s">
        <v>0</v>
      </c>
      <c r="B32" s="202" t="s">
        <v>1</v>
      </c>
      <c r="C32" s="203" t="s">
        <v>2</v>
      </c>
      <c r="D32" s="201" t="s">
        <v>3</v>
      </c>
      <c r="E32" s="201" t="s">
        <v>4</v>
      </c>
      <c r="F32" s="205" t="s">
        <v>5</v>
      </c>
      <c r="G32" s="205"/>
      <c r="H32" s="205"/>
      <c r="I32" s="206" t="s">
        <v>6</v>
      </c>
      <c r="J32" s="206"/>
      <c r="K32" s="206"/>
      <c r="L32" s="198" t="s">
        <v>7</v>
      </c>
      <c r="M32" s="198"/>
      <c r="N32" s="198"/>
      <c r="O32" s="198"/>
      <c r="P32" s="198"/>
      <c r="Q32" s="198"/>
      <c r="R32" s="198"/>
      <c r="S32" s="198"/>
      <c r="T32" s="198"/>
      <c r="U32" s="198" t="s">
        <v>8</v>
      </c>
      <c r="V32" s="198"/>
      <c r="W32" s="198"/>
      <c r="X32" s="198"/>
      <c r="Y32" s="198"/>
      <c r="Z32" s="198"/>
      <c r="AA32" s="198"/>
      <c r="AB32" s="198"/>
      <c r="AC32" s="198"/>
      <c r="AD32" s="204" t="s">
        <v>9</v>
      </c>
      <c r="AE32" s="197" t="s">
        <v>10</v>
      </c>
      <c r="AF32" s="196" t="s">
        <v>7</v>
      </c>
      <c r="AG32" s="196" t="s">
        <v>8</v>
      </c>
      <c r="AH32" s="196" t="s">
        <v>11</v>
      </c>
      <c r="AI32" s="196" t="s">
        <v>12</v>
      </c>
    </row>
    <row r="33" spans="1:35" ht="12.75">
      <c r="A33" s="201"/>
      <c r="B33" s="202"/>
      <c r="C33" s="203"/>
      <c r="D33" s="201"/>
      <c r="E33" s="201"/>
      <c r="F33" s="205"/>
      <c r="G33" s="205"/>
      <c r="H33" s="205"/>
      <c r="I33" s="206"/>
      <c r="J33" s="206"/>
      <c r="K33" s="206"/>
      <c r="L33" s="198" t="s">
        <v>13</v>
      </c>
      <c r="M33" s="198"/>
      <c r="N33" s="198"/>
      <c r="O33" s="198" t="s">
        <v>14</v>
      </c>
      <c r="P33" s="198"/>
      <c r="Q33" s="198"/>
      <c r="R33" s="198" t="s">
        <v>15</v>
      </c>
      <c r="S33" s="198"/>
      <c r="T33" s="198"/>
      <c r="U33" s="198" t="s">
        <v>13</v>
      </c>
      <c r="V33" s="198"/>
      <c r="W33" s="198"/>
      <c r="X33" s="198" t="s">
        <v>14</v>
      </c>
      <c r="Y33" s="198"/>
      <c r="Z33" s="198"/>
      <c r="AA33" s="198" t="s">
        <v>15</v>
      </c>
      <c r="AB33" s="198"/>
      <c r="AC33" s="198"/>
      <c r="AD33" s="204"/>
      <c r="AE33" s="197"/>
      <c r="AF33" s="196"/>
      <c r="AG33" s="196"/>
      <c r="AH33" s="196"/>
      <c r="AI33" s="196"/>
    </row>
    <row r="34" spans="1:35" ht="12.75">
      <c r="A34" s="201"/>
      <c r="B34" s="202"/>
      <c r="C34" s="203"/>
      <c r="D34" s="201"/>
      <c r="E34" s="201"/>
      <c r="F34" s="1">
        <v>1</v>
      </c>
      <c r="G34" s="1">
        <v>2</v>
      </c>
      <c r="H34" s="1">
        <v>3</v>
      </c>
      <c r="I34" s="2">
        <v>1</v>
      </c>
      <c r="J34" s="2">
        <v>2</v>
      </c>
      <c r="K34" s="2">
        <v>3</v>
      </c>
      <c r="L34" s="3" t="s">
        <v>16</v>
      </c>
      <c r="M34" s="3" t="s">
        <v>17</v>
      </c>
      <c r="N34" s="3" t="s">
        <v>18</v>
      </c>
      <c r="O34" s="3" t="s">
        <v>16</v>
      </c>
      <c r="P34" s="3" t="s">
        <v>17</v>
      </c>
      <c r="Q34" s="3" t="s">
        <v>18</v>
      </c>
      <c r="R34" s="3" t="s">
        <v>16</v>
      </c>
      <c r="S34" s="3" t="s">
        <v>17</v>
      </c>
      <c r="T34" s="3" t="s">
        <v>18</v>
      </c>
      <c r="U34" s="3" t="s">
        <v>16</v>
      </c>
      <c r="V34" s="3" t="s">
        <v>17</v>
      </c>
      <c r="W34" s="3" t="s">
        <v>18</v>
      </c>
      <c r="X34" s="3" t="s">
        <v>16</v>
      </c>
      <c r="Y34" s="3" t="s">
        <v>17</v>
      </c>
      <c r="Z34" s="3" t="s">
        <v>18</v>
      </c>
      <c r="AA34" s="3" t="s">
        <v>16</v>
      </c>
      <c r="AB34" s="3" t="s">
        <v>17</v>
      </c>
      <c r="AC34" s="3" t="s">
        <v>18</v>
      </c>
      <c r="AD34" s="204"/>
      <c r="AE34" s="197"/>
      <c r="AF34" s="196"/>
      <c r="AG34" s="196"/>
      <c r="AH34" s="196"/>
      <c r="AI34" s="196"/>
    </row>
    <row r="35" spans="1:35" s="107" customFormat="1" ht="12.75">
      <c r="A35" s="91" t="s">
        <v>41</v>
      </c>
      <c r="B35" s="92" t="s">
        <v>82</v>
      </c>
      <c r="C35" s="93">
        <v>2006</v>
      </c>
      <c r="D35" s="94" t="s">
        <v>81</v>
      </c>
      <c r="E35" s="95"/>
      <c r="F35" s="96">
        <v>0</v>
      </c>
      <c r="G35" s="58">
        <v>0</v>
      </c>
      <c r="H35" s="97">
        <v>0</v>
      </c>
      <c r="I35" s="98">
        <v>0</v>
      </c>
      <c r="J35" s="59">
        <v>0</v>
      </c>
      <c r="K35" s="99">
        <v>0</v>
      </c>
      <c r="L35" s="100">
        <v>0</v>
      </c>
      <c r="M35" s="101">
        <v>0</v>
      </c>
      <c r="N35" s="102">
        <f>SUM(L35:M35)</f>
        <v>0</v>
      </c>
      <c r="O35" s="100">
        <v>0</v>
      </c>
      <c r="P35" s="101">
        <v>0</v>
      </c>
      <c r="Q35" s="102">
        <f>SUM(O35:P35)</f>
        <v>0</v>
      </c>
      <c r="R35" s="100">
        <v>0</v>
      </c>
      <c r="S35" s="101">
        <v>0</v>
      </c>
      <c r="T35" s="102">
        <f>SUM(R35:S35)</f>
        <v>0</v>
      </c>
      <c r="U35" s="100">
        <v>0</v>
      </c>
      <c r="V35" s="101">
        <v>0</v>
      </c>
      <c r="W35" s="102">
        <f>SUM(U35:V35)</f>
        <v>0</v>
      </c>
      <c r="X35" s="100">
        <v>0</v>
      </c>
      <c r="Y35" s="101">
        <v>0</v>
      </c>
      <c r="Z35" s="102">
        <f>SUM(X35:Y35)</f>
        <v>0</v>
      </c>
      <c r="AA35" s="100">
        <v>0</v>
      </c>
      <c r="AB35" s="101">
        <v>0</v>
      </c>
      <c r="AC35" s="102">
        <f>SUM(AA35:AB35)</f>
        <v>0</v>
      </c>
      <c r="AD35" s="103">
        <f>MAX(F35:H35)</f>
        <v>0</v>
      </c>
      <c r="AE35" s="104">
        <f>MAX(I35:K35)</f>
        <v>0</v>
      </c>
      <c r="AF35" s="105">
        <f>MAX(L35:T35)</f>
        <v>0</v>
      </c>
      <c r="AG35" s="105">
        <f>MAX(U35:AC35)</f>
        <v>0</v>
      </c>
      <c r="AH35" s="105">
        <f>SUM(AF35+AG35)</f>
        <v>0</v>
      </c>
      <c r="AI35" s="106">
        <f>SUM(AD35+AE35+AH35)</f>
        <v>0</v>
      </c>
    </row>
  </sheetData>
  <sheetProtection/>
  <mergeCells count="132">
    <mergeCell ref="A1:AI1"/>
    <mergeCell ref="A2:A4"/>
    <mergeCell ref="B2:B4"/>
    <mergeCell ref="C2:C4"/>
    <mergeCell ref="D2:D4"/>
    <mergeCell ref="E2:E4"/>
    <mergeCell ref="F2:H3"/>
    <mergeCell ref="I2:K3"/>
    <mergeCell ref="L2:T2"/>
    <mergeCell ref="U2:AC2"/>
    <mergeCell ref="AF2:AF4"/>
    <mergeCell ref="AG2:AG4"/>
    <mergeCell ref="AH2:AH4"/>
    <mergeCell ref="AI2:AI4"/>
    <mergeCell ref="X3:Z3"/>
    <mergeCell ref="AA3:AC3"/>
    <mergeCell ref="AD2:AD4"/>
    <mergeCell ref="AE2:AE4"/>
    <mergeCell ref="L3:N3"/>
    <mergeCell ref="O3:Q3"/>
    <mergeCell ref="R3:T3"/>
    <mergeCell ref="U3:W3"/>
    <mergeCell ref="A7:AI7"/>
    <mergeCell ref="A8:A10"/>
    <mergeCell ref="B8:B10"/>
    <mergeCell ref="C8:C10"/>
    <mergeCell ref="D8:D10"/>
    <mergeCell ref="E8:E10"/>
    <mergeCell ref="F8:H9"/>
    <mergeCell ref="I8:K9"/>
    <mergeCell ref="L8:T8"/>
    <mergeCell ref="U8:AC8"/>
    <mergeCell ref="AF8:AF10"/>
    <mergeCell ref="AG8:AG10"/>
    <mergeCell ref="AH8:AH10"/>
    <mergeCell ref="AI8:AI10"/>
    <mergeCell ref="X9:Z9"/>
    <mergeCell ref="AA9:AC9"/>
    <mergeCell ref="AD8:AD10"/>
    <mergeCell ref="AE8:AE10"/>
    <mergeCell ref="L9:N9"/>
    <mergeCell ref="O9:Q9"/>
    <mergeCell ref="R9:T9"/>
    <mergeCell ref="U9:W9"/>
    <mergeCell ref="A13:AI13"/>
    <mergeCell ref="A14:A16"/>
    <mergeCell ref="B14:B16"/>
    <mergeCell ref="C14:C16"/>
    <mergeCell ref="D14:D16"/>
    <mergeCell ref="E14:E16"/>
    <mergeCell ref="F14:H15"/>
    <mergeCell ref="I14:K15"/>
    <mergeCell ref="L14:T14"/>
    <mergeCell ref="U14:AC14"/>
    <mergeCell ref="AF14:AF16"/>
    <mergeCell ref="AG14:AG16"/>
    <mergeCell ref="AH14:AH16"/>
    <mergeCell ref="AI14:AI16"/>
    <mergeCell ref="X15:Z15"/>
    <mergeCell ref="AA15:AC15"/>
    <mergeCell ref="AD14:AD16"/>
    <mergeCell ref="AE14:AE16"/>
    <mergeCell ref="L15:N15"/>
    <mergeCell ref="O15:Q15"/>
    <mergeCell ref="R15:T15"/>
    <mergeCell ref="U15:W15"/>
    <mergeCell ref="A19:AI19"/>
    <mergeCell ref="A20:A22"/>
    <mergeCell ref="B20:B22"/>
    <mergeCell ref="C20:C22"/>
    <mergeCell ref="D20:D22"/>
    <mergeCell ref="E20:E22"/>
    <mergeCell ref="F20:H21"/>
    <mergeCell ref="I20:K21"/>
    <mergeCell ref="L20:T20"/>
    <mergeCell ref="U20:AC20"/>
    <mergeCell ref="AF20:AF22"/>
    <mergeCell ref="AG20:AG22"/>
    <mergeCell ref="AH20:AH22"/>
    <mergeCell ref="AI20:AI22"/>
    <mergeCell ref="X21:Z21"/>
    <mergeCell ref="AA21:AC21"/>
    <mergeCell ref="AD20:AD22"/>
    <mergeCell ref="AE20:AE22"/>
    <mergeCell ref="L21:N21"/>
    <mergeCell ref="O21:Q21"/>
    <mergeCell ref="R21:T21"/>
    <mergeCell ref="U21:W21"/>
    <mergeCell ref="A25:AI25"/>
    <mergeCell ref="A26:A28"/>
    <mergeCell ref="B26:B28"/>
    <mergeCell ref="C26:C28"/>
    <mergeCell ref="D26:D28"/>
    <mergeCell ref="E26:E28"/>
    <mergeCell ref="F26:H27"/>
    <mergeCell ref="I26:K27"/>
    <mergeCell ref="AD26:AD28"/>
    <mergeCell ref="AE26:AE28"/>
    <mergeCell ref="AF26:AF28"/>
    <mergeCell ref="AG26:AG28"/>
    <mergeCell ref="AH26:AH28"/>
    <mergeCell ref="AI26:AI28"/>
    <mergeCell ref="X27:Z27"/>
    <mergeCell ref="AA27:AC27"/>
    <mergeCell ref="L26:T26"/>
    <mergeCell ref="U26:AC26"/>
    <mergeCell ref="L27:N27"/>
    <mergeCell ref="O27:Q27"/>
    <mergeCell ref="R27:T27"/>
    <mergeCell ref="U27:W27"/>
    <mergeCell ref="A31:AI31"/>
    <mergeCell ref="A32:A34"/>
    <mergeCell ref="B32:B34"/>
    <mergeCell ref="C32:C34"/>
    <mergeCell ref="D32:D34"/>
    <mergeCell ref="E32:E34"/>
    <mergeCell ref="F32:H33"/>
    <mergeCell ref="I32:K33"/>
    <mergeCell ref="L32:T32"/>
    <mergeCell ref="U32:AC32"/>
    <mergeCell ref="AF32:AF34"/>
    <mergeCell ref="AG32:AG34"/>
    <mergeCell ref="AH32:AH34"/>
    <mergeCell ref="AI32:AI34"/>
    <mergeCell ref="X33:Z33"/>
    <mergeCell ref="AA33:AC33"/>
    <mergeCell ref="AD32:AD34"/>
    <mergeCell ref="AE32:AE34"/>
    <mergeCell ref="L33:N33"/>
    <mergeCell ref="O33:Q33"/>
    <mergeCell ref="R33:T33"/>
    <mergeCell ref="U33:W33"/>
  </mergeCells>
  <conditionalFormatting sqref="R5:R6">
    <cfRule type="containsText" priority="12" dxfId="0" operator="containsText" text="x">
      <formula>NOT(ISERROR(SEARCH("x",R5)))</formula>
    </cfRule>
  </conditionalFormatting>
  <conditionalFormatting sqref="L5:AC6">
    <cfRule type="containsText" priority="11" dxfId="0" operator="containsText" text="n">
      <formula>NOT(ISERROR(SEARCH("n",L5)))</formula>
    </cfRule>
  </conditionalFormatting>
  <conditionalFormatting sqref="R11:R12">
    <cfRule type="containsText" priority="10" dxfId="0" operator="containsText" text="x">
      <formula>NOT(ISERROR(SEARCH("x",R11)))</formula>
    </cfRule>
  </conditionalFormatting>
  <conditionalFormatting sqref="L11:AC12">
    <cfRule type="containsText" priority="9" dxfId="0" operator="containsText" text="n">
      <formula>NOT(ISERROR(SEARCH("n",L11)))</formula>
    </cfRule>
  </conditionalFormatting>
  <conditionalFormatting sqref="R17:R18">
    <cfRule type="containsText" priority="8" dxfId="0" operator="containsText" text="x">
      <formula>NOT(ISERROR(SEARCH("x",R17)))</formula>
    </cfRule>
  </conditionalFormatting>
  <conditionalFormatting sqref="L17:AC18">
    <cfRule type="containsText" priority="7" dxfId="0" operator="containsText" text="n">
      <formula>NOT(ISERROR(SEARCH("n",L17)))</formula>
    </cfRule>
  </conditionalFormatting>
  <conditionalFormatting sqref="R23:R24">
    <cfRule type="containsText" priority="6" dxfId="0" operator="containsText" text="x">
      <formula>NOT(ISERROR(SEARCH("x",R23)))</formula>
    </cfRule>
  </conditionalFormatting>
  <conditionalFormatting sqref="L23:AC24">
    <cfRule type="containsText" priority="5" dxfId="0" operator="containsText" text="n">
      <formula>NOT(ISERROR(SEARCH("n",L23)))</formula>
    </cfRule>
  </conditionalFormatting>
  <conditionalFormatting sqref="R29:R30">
    <cfRule type="containsText" priority="4" dxfId="0" operator="containsText" text="x">
      <formula>NOT(ISERROR(SEARCH("x",R29)))</formula>
    </cfRule>
  </conditionalFormatting>
  <conditionalFormatting sqref="L29:AC30">
    <cfRule type="containsText" priority="3" dxfId="0" operator="containsText" text="n">
      <formula>NOT(ISERROR(SEARCH("n",L29)))</formula>
    </cfRule>
  </conditionalFormatting>
  <conditionalFormatting sqref="R35">
    <cfRule type="containsText" priority="2" dxfId="0" operator="containsText" text="x">
      <formula>NOT(ISERROR(SEARCH("x",R35)))</formula>
    </cfRule>
  </conditionalFormatting>
  <conditionalFormatting sqref="L35:AC35">
    <cfRule type="containsText" priority="1" dxfId="0" operator="containsText" text="n">
      <formula>NOT(ISERROR(SEARCH("n",L35)))</formula>
    </cfRule>
  </conditionalFormatting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41"/>
  <sheetViews>
    <sheetView zoomScale="90" zoomScaleNormal="90" zoomScalePageLayoutView="0" workbookViewId="0" topLeftCell="A1">
      <selection activeCell="AG3" sqref="AG3:AG5"/>
    </sheetView>
  </sheetViews>
  <sheetFormatPr defaultColWidth="9.140625" defaultRowHeight="12.75"/>
  <cols>
    <col min="1" max="1" width="3.57421875" style="0" bestFit="1" customWidth="1"/>
    <col min="2" max="2" width="15.28125" style="0" bestFit="1" customWidth="1"/>
    <col min="3" max="3" width="5.57421875" style="37" bestFit="1" customWidth="1"/>
    <col min="4" max="4" width="6.421875" style="0" customWidth="1"/>
    <col min="5" max="5" width="5.421875" style="0" bestFit="1" customWidth="1"/>
    <col min="6" max="6" width="6.140625" style="0" bestFit="1" customWidth="1"/>
    <col min="7" max="11" width="5.00390625" style="0" bestFit="1" customWidth="1"/>
    <col min="12" max="12" width="3.28125" style="0" bestFit="1" customWidth="1"/>
    <col min="13" max="13" width="4.8515625" style="0" bestFit="1" customWidth="1"/>
    <col min="14" max="14" width="4.28125" style="0" customWidth="1"/>
    <col min="15" max="15" width="3.28125" style="0" bestFit="1" customWidth="1"/>
    <col min="16" max="16" width="4.8515625" style="0" bestFit="1" customWidth="1"/>
    <col min="17" max="17" width="4.140625" style="0" customWidth="1"/>
    <col min="18" max="18" width="3.28125" style="0" bestFit="1" customWidth="1"/>
    <col min="19" max="19" width="4.8515625" style="0" bestFit="1" customWidth="1"/>
    <col min="20" max="20" width="4.00390625" style="0" customWidth="1"/>
    <col min="21" max="21" width="3.28125" style="0" bestFit="1" customWidth="1"/>
    <col min="22" max="22" width="4.8515625" style="0" bestFit="1" customWidth="1"/>
    <col min="23" max="23" width="4.28125" style="0" customWidth="1"/>
    <col min="24" max="24" width="3.28125" style="0" bestFit="1" customWidth="1"/>
    <col min="25" max="25" width="4.8515625" style="0" bestFit="1" customWidth="1"/>
    <col min="26" max="26" width="5.421875" style="0" bestFit="1" customWidth="1"/>
    <col min="27" max="27" width="3.28125" style="0" bestFit="1" customWidth="1"/>
    <col min="28" max="28" width="4.8515625" style="0" bestFit="1" customWidth="1"/>
    <col min="29" max="29" width="4.140625" style="0" customWidth="1"/>
    <col min="30" max="30" width="7.00390625" style="0" customWidth="1"/>
    <col min="31" max="31" width="5.421875" style="0" customWidth="1"/>
    <col min="32" max="32" width="4.00390625" style="0" customWidth="1"/>
    <col min="33" max="33" width="4.8515625" style="0" customWidth="1"/>
    <col min="34" max="34" width="4.57421875" style="0" customWidth="1"/>
    <col min="35" max="35" width="7.28125" style="0" customWidth="1"/>
  </cols>
  <sheetData>
    <row r="1" spans="1:35" ht="33">
      <c r="A1" s="292" t="s">
        <v>19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</row>
    <row r="2" spans="1:35" ht="12.75">
      <c r="A2" s="288" t="s">
        <v>36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</row>
    <row r="3" spans="1:35" ht="12.75" customHeight="1">
      <c r="A3" s="291" t="s">
        <v>0</v>
      </c>
      <c r="B3" s="287" t="s">
        <v>1</v>
      </c>
      <c r="C3" s="290" t="s">
        <v>2</v>
      </c>
      <c r="D3" s="291" t="s">
        <v>3</v>
      </c>
      <c r="E3" s="291" t="s">
        <v>4</v>
      </c>
      <c r="F3" s="205" t="s">
        <v>5</v>
      </c>
      <c r="G3" s="205"/>
      <c r="H3" s="205"/>
      <c r="I3" s="285" t="s">
        <v>6</v>
      </c>
      <c r="J3" s="285"/>
      <c r="K3" s="285"/>
      <c r="L3" s="285" t="s">
        <v>7</v>
      </c>
      <c r="M3" s="285"/>
      <c r="N3" s="285"/>
      <c r="O3" s="285"/>
      <c r="P3" s="285"/>
      <c r="Q3" s="285"/>
      <c r="R3" s="285"/>
      <c r="S3" s="285"/>
      <c r="T3" s="285"/>
      <c r="U3" s="285" t="s">
        <v>8</v>
      </c>
      <c r="V3" s="285"/>
      <c r="W3" s="285"/>
      <c r="X3" s="285"/>
      <c r="Y3" s="285"/>
      <c r="Z3" s="285"/>
      <c r="AA3" s="285"/>
      <c r="AB3" s="285"/>
      <c r="AC3" s="285"/>
      <c r="AD3" s="204" t="s">
        <v>9</v>
      </c>
      <c r="AE3" s="204" t="s">
        <v>10</v>
      </c>
      <c r="AF3" s="286" t="s">
        <v>7</v>
      </c>
      <c r="AG3" s="286" t="s">
        <v>8</v>
      </c>
      <c r="AH3" s="286" t="s">
        <v>11</v>
      </c>
      <c r="AI3" s="286" t="s">
        <v>12</v>
      </c>
    </row>
    <row r="4" spans="1:35" ht="17.25" customHeight="1">
      <c r="A4" s="291"/>
      <c r="B4" s="287"/>
      <c r="C4" s="290"/>
      <c r="D4" s="291"/>
      <c r="E4" s="291"/>
      <c r="F4" s="205"/>
      <c r="G4" s="205"/>
      <c r="H4" s="205"/>
      <c r="I4" s="285"/>
      <c r="J4" s="285"/>
      <c r="K4" s="285"/>
      <c r="L4" s="285" t="s">
        <v>13</v>
      </c>
      <c r="M4" s="285"/>
      <c r="N4" s="285"/>
      <c r="O4" s="285" t="s">
        <v>14</v>
      </c>
      <c r="P4" s="285"/>
      <c r="Q4" s="285"/>
      <c r="R4" s="285" t="s">
        <v>15</v>
      </c>
      <c r="S4" s="285"/>
      <c r="T4" s="285"/>
      <c r="U4" s="285" t="s">
        <v>13</v>
      </c>
      <c r="V4" s="285"/>
      <c r="W4" s="285"/>
      <c r="X4" s="285" t="s">
        <v>14</v>
      </c>
      <c r="Y4" s="285"/>
      <c r="Z4" s="285"/>
      <c r="AA4" s="285" t="s">
        <v>15</v>
      </c>
      <c r="AB4" s="285"/>
      <c r="AC4" s="285"/>
      <c r="AD4" s="204"/>
      <c r="AE4" s="204"/>
      <c r="AF4" s="286"/>
      <c r="AG4" s="286"/>
      <c r="AH4" s="286"/>
      <c r="AI4" s="286"/>
    </row>
    <row r="5" spans="1:35" ht="16.5" customHeight="1">
      <c r="A5" s="291"/>
      <c r="B5" s="287"/>
      <c r="C5" s="290"/>
      <c r="D5" s="291"/>
      <c r="E5" s="291"/>
      <c r="F5" s="1">
        <v>1</v>
      </c>
      <c r="G5" s="1">
        <v>2</v>
      </c>
      <c r="H5" s="1">
        <v>3</v>
      </c>
      <c r="I5" s="1">
        <v>1</v>
      </c>
      <c r="J5" s="1">
        <v>2</v>
      </c>
      <c r="K5" s="1">
        <v>3</v>
      </c>
      <c r="L5" s="118" t="s">
        <v>16</v>
      </c>
      <c r="M5" s="118" t="s">
        <v>17</v>
      </c>
      <c r="N5" s="118" t="s">
        <v>18</v>
      </c>
      <c r="O5" s="118" t="s">
        <v>16</v>
      </c>
      <c r="P5" s="118" t="s">
        <v>17</v>
      </c>
      <c r="Q5" s="118" t="s">
        <v>18</v>
      </c>
      <c r="R5" s="118" t="s">
        <v>16</v>
      </c>
      <c r="S5" s="118" t="s">
        <v>17</v>
      </c>
      <c r="T5" s="118" t="s">
        <v>18</v>
      </c>
      <c r="U5" s="118" t="s">
        <v>16</v>
      </c>
      <c r="V5" s="118" t="s">
        <v>17</v>
      </c>
      <c r="W5" s="118" t="s">
        <v>18</v>
      </c>
      <c r="X5" s="118" t="s">
        <v>16</v>
      </c>
      <c r="Y5" s="118" t="s">
        <v>17</v>
      </c>
      <c r="Z5" s="118" t="s">
        <v>18</v>
      </c>
      <c r="AA5" s="118" t="s">
        <v>16</v>
      </c>
      <c r="AB5" s="118" t="s">
        <v>17</v>
      </c>
      <c r="AC5" s="118" t="s">
        <v>18</v>
      </c>
      <c r="AD5" s="204"/>
      <c r="AE5" s="204"/>
      <c r="AF5" s="286"/>
      <c r="AG5" s="286"/>
      <c r="AH5" s="286"/>
      <c r="AI5" s="286"/>
    </row>
    <row r="6" spans="1:35" ht="12.75">
      <c r="A6" s="119" t="s">
        <v>41</v>
      </c>
      <c r="B6" s="120" t="s">
        <v>83</v>
      </c>
      <c r="C6" s="121">
        <v>2006</v>
      </c>
      <c r="D6" s="122" t="s">
        <v>77</v>
      </c>
      <c r="E6" s="123">
        <v>22.5</v>
      </c>
      <c r="F6" s="124">
        <v>45</v>
      </c>
      <c r="G6" s="124">
        <v>45</v>
      </c>
      <c r="H6" s="124">
        <v>40</v>
      </c>
      <c r="I6" s="124">
        <v>47</v>
      </c>
      <c r="J6" s="124">
        <v>48</v>
      </c>
      <c r="K6" s="124">
        <v>48</v>
      </c>
      <c r="L6" s="125">
        <v>10</v>
      </c>
      <c r="M6" s="126">
        <v>15</v>
      </c>
      <c r="N6" s="127">
        <f>SUM(L6:M6)</f>
        <v>25</v>
      </c>
      <c r="O6" s="126">
        <v>12</v>
      </c>
      <c r="P6" s="126">
        <v>15</v>
      </c>
      <c r="Q6" s="127">
        <f>SUM(O6:P6)</f>
        <v>27</v>
      </c>
      <c r="R6" s="125">
        <v>14</v>
      </c>
      <c r="S6" s="126">
        <v>15</v>
      </c>
      <c r="T6" s="127">
        <f>SUM(R6:S6)</f>
        <v>29</v>
      </c>
      <c r="U6" s="125">
        <v>15</v>
      </c>
      <c r="V6" s="126">
        <v>15</v>
      </c>
      <c r="W6" s="127">
        <f>SUM(U6:V6)</f>
        <v>30</v>
      </c>
      <c r="X6" s="126">
        <v>18</v>
      </c>
      <c r="Y6" s="126">
        <v>15</v>
      </c>
      <c r="Z6" s="127">
        <f>SUM(X6:Y6)</f>
        <v>33</v>
      </c>
      <c r="AA6" s="125">
        <v>20</v>
      </c>
      <c r="AB6" s="126">
        <v>15</v>
      </c>
      <c r="AC6" s="127">
        <f>SUM(AA6:AB6)</f>
        <v>35</v>
      </c>
      <c r="AD6" s="103">
        <f>MAX(F6:H6)</f>
        <v>45</v>
      </c>
      <c r="AE6" s="103">
        <f>MAX(I6:K6)</f>
        <v>48</v>
      </c>
      <c r="AF6" s="128">
        <f>MAX(N6,Q6,T6)</f>
        <v>29</v>
      </c>
      <c r="AG6" s="128">
        <f>MAX(W6,Z6,AC6)</f>
        <v>35</v>
      </c>
      <c r="AH6" s="128">
        <f>SUM(AF6:AG6)</f>
        <v>64</v>
      </c>
      <c r="AI6" s="129">
        <f>SUM(AD6:AG6)</f>
        <v>157</v>
      </c>
    </row>
    <row r="7" spans="1:35" ht="12.75">
      <c r="A7" s="119"/>
      <c r="B7" s="120"/>
      <c r="C7" s="121"/>
      <c r="D7" s="122"/>
      <c r="E7" s="123"/>
      <c r="F7" s="131">
        <v>0</v>
      </c>
      <c r="G7" s="124">
        <v>0</v>
      </c>
      <c r="H7" s="132">
        <v>0</v>
      </c>
      <c r="I7" s="131">
        <v>0</v>
      </c>
      <c r="J7" s="124">
        <v>0</v>
      </c>
      <c r="K7" s="132">
        <v>0</v>
      </c>
      <c r="L7" s="125"/>
      <c r="M7" s="126"/>
      <c r="N7" s="127"/>
      <c r="O7" s="126"/>
      <c r="P7" s="126"/>
      <c r="Q7" s="127"/>
      <c r="R7" s="126"/>
      <c r="S7" s="126"/>
      <c r="T7" s="127"/>
      <c r="U7" s="125"/>
      <c r="V7" s="126"/>
      <c r="W7" s="127"/>
      <c r="X7" s="126"/>
      <c r="Y7" s="126"/>
      <c r="Z7" s="127"/>
      <c r="AA7" s="125"/>
      <c r="AB7" s="126"/>
      <c r="AC7" s="127"/>
      <c r="AD7" s="103">
        <f>MAX(F7:H7)</f>
        <v>0</v>
      </c>
      <c r="AE7" s="103">
        <f>MAX(I7:K7)</f>
        <v>0</v>
      </c>
      <c r="AF7" s="128">
        <f>SUM(N7+Q7+T7)</f>
        <v>0</v>
      </c>
      <c r="AG7" s="128">
        <f>SUM(W7+Z7+AC7)</f>
        <v>0</v>
      </c>
      <c r="AH7" s="128">
        <f>SUM(AF7+AG7)</f>
        <v>0</v>
      </c>
      <c r="AI7" s="129">
        <f>SUM(AD7+AE7+AH7)</f>
        <v>0</v>
      </c>
    </row>
    <row r="8" spans="1:35" ht="12.75">
      <c r="A8" s="119"/>
      <c r="B8" s="120"/>
      <c r="C8" s="121"/>
      <c r="D8" s="122"/>
      <c r="E8" s="123"/>
      <c r="F8" s="131">
        <v>0</v>
      </c>
      <c r="G8" s="124">
        <v>0</v>
      </c>
      <c r="H8" s="132">
        <v>0</v>
      </c>
      <c r="I8" s="131">
        <v>0</v>
      </c>
      <c r="J8" s="124">
        <v>0</v>
      </c>
      <c r="K8" s="132">
        <v>0</v>
      </c>
      <c r="L8" s="125"/>
      <c r="M8" s="126"/>
      <c r="N8" s="127"/>
      <c r="O8" s="126"/>
      <c r="P8" s="126"/>
      <c r="Q8" s="127"/>
      <c r="R8" s="126"/>
      <c r="S8" s="126"/>
      <c r="T8" s="127"/>
      <c r="U8" s="125"/>
      <c r="V8" s="126"/>
      <c r="W8" s="127"/>
      <c r="X8" s="126"/>
      <c r="Y8" s="126"/>
      <c r="Z8" s="127"/>
      <c r="AA8" s="125"/>
      <c r="AB8" s="126"/>
      <c r="AC8" s="127"/>
      <c r="AD8" s="103">
        <f>MAX(F8:H8)</f>
        <v>0</v>
      </c>
      <c r="AE8" s="103">
        <f>MAX(I8:K8)</f>
        <v>0</v>
      </c>
      <c r="AF8" s="128">
        <f>SUM(N8+Q8+T8)</f>
        <v>0</v>
      </c>
      <c r="AG8" s="128">
        <f>SUM(W8+Z8+AC8)</f>
        <v>0</v>
      </c>
      <c r="AH8" s="128">
        <f>SUM(AF8+AG8)</f>
        <v>0</v>
      </c>
      <c r="AI8" s="129">
        <f>SUM(AD8+AE8+AH8)</f>
        <v>0</v>
      </c>
    </row>
    <row r="9" spans="1:35" ht="12.75">
      <c r="A9" s="119"/>
      <c r="B9" s="120"/>
      <c r="C9" s="121"/>
      <c r="D9" s="122"/>
      <c r="E9" s="123"/>
      <c r="F9" s="131">
        <v>0</v>
      </c>
      <c r="G9" s="124">
        <v>0</v>
      </c>
      <c r="H9" s="132">
        <v>0</v>
      </c>
      <c r="I9" s="131">
        <v>0</v>
      </c>
      <c r="J9" s="124">
        <v>0</v>
      </c>
      <c r="K9" s="132">
        <v>0</v>
      </c>
      <c r="L9" s="125"/>
      <c r="M9" s="126"/>
      <c r="N9" s="127"/>
      <c r="O9" s="126"/>
      <c r="P9" s="126"/>
      <c r="Q9" s="127"/>
      <c r="R9" s="126"/>
      <c r="S9" s="126"/>
      <c r="T9" s="127"/>
      <c r="U9" s="125"/>
      <c r="V9" s="126"/>
      <c r="W9" s="127"/>
      <c r="X9" s="126"/>
      <c r="Y9" s="126"/>
      <c r="Z9" s="127"/>
      <c r="AA9" s="125"/>
      <c r="AB9" s="126"/>
      <c r="AC9" s="127"/>
      <c r="AD9" s="103">
        <f>MAX(F9:H9)</f>
        <v>0</v>
      </c>
      <c r="AE9" s="103">
        <f>MAX(I9:K9)</f>
        <v>0</v>
      </c>
      <c r="AF9" s="128">
        <f>SUM(N9+Q9+T9)</f>
        <v>0</v>
      </c>
      <c r="AG9" s="128">
        <f>SUM(W9+Z9+AC9)</f>
        <v>0</v>
      </c>
      <c r="AH9" s="128">
        <f>SUM(AF9+AG9)</f>
        <v>0</v>
      </c>
      <c r="AI9" s="129">
        <f>SUM(AD9+AE9+AH9)</f>
        <v>0</v>
      </c>
    </row>
    <row r="10" spans="1:35" ht="12.75">
      <c r="A10" s="288" t="s">
        <v>35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89"/>
    </row>
    <row r="11" spans="1:35" ht="12.75" customHeight="1">
      <c r="A11" s="291" t="s">
        <v>0</v>
      </c>
      <c r="B11" s="287" t="s">
        <v>1</v>
      </c>
      <c r="C11" s="290" t="s">
        <v>2</v>
      </c>
      <c r="D11" s="291" t="s">
        <v>3</v>
      </c>
      <c r="E11" s="291" t="s">
        <v>4</v>
      </c>
      <c r="F11" s="205" t="s">
        <v>5</v>
      </c>
      <c r="G11" s="205"/>
      <c r="H11" s="205"/>
      <c r="I11" s="285" t="s">
        <v>6</v>
      </c>
      <c r="J11" s="285"/>
      <c r="K11" s="285"/>
      <c r="L11" s="285" t="s">
        <v>7</v>
      </c>
      <c r="M11" s="285"/>
      <c r="N11" s="285"/>
      <c r="O11" s="285"/>
      <c r="P11" s="285"/>
      <c r="Q11" s="285"/>
      <c r="R11" s="285"/>
      <c r="S11" s="285"/>
      <c r="T11" s="285"/>
      <c r="U11" s="285" t="s">
        <v>8</v>
      </c>
      <c r="V11" s="285"/>
      <c r="W11" s="285"/>
      <c r="X11" s="285"/>
      <c r="Y11" s="285"/>
      <c r="Z11" s="285"/>
      <c r="AA11" s="285"/>
      <c r="AB11" s="285"/>
      <c r="AC11" s="285"/>
      <c r="AD11" s="204" t="s">
        <v>9</v>
      </c>
      <c r="AE11" s="204" t="s">
        <v>10</v>
      </c>
      <c r="AF11" s="286" t="s">
        <v>7</v>
      </c>
      <c r="AG11" s="286" t="s">
        <v>8</v>
      </c>
      <c r="AH11" s="286" t="s">
        <v>11</v>
      </c>
      <c r="AI11" s="286" t="s">
        <v>12</v>
      </c>
    </row>
    <row r="12" spans="1:35" ht="12.75">
      <c r="A12" s="291"/>
      <c r="B12" s="287"/>
      <c r="C12" s="290"/>
      <c r="D12" s="291"/>
      <c r="E12" s="291"/>
      <c r="F12" s="205"/>
      <c r="G12" s="205"/>
      <c r="H12" s="205"/>
      <c r="I12" s="285"/>
      <c r="J12" s="285"/>
      <c r="K12" s="285"/>
      <c r="L12" s="285" t="s">
        <v>13</v>
      </c>
      <c r="M12" s="285"/>
      <c r="N12" s="285"/>
      <c r="O12" s="285" t="s">
        <v>14</v>
      </c>
      <c r="P12" s="285"/>
      <c r="Q12" s="285"/>
      <c r="R12" s="285" t="s">
        <v>15</v>
      </c>
      <c r="S12" s="285"/>
      <c r="T12" s="285"/>
      <c r="U12" s="285" t="s">
        <v>13</v>
      </c>
      <c r="V12" s="285"/>
      <c r="W12" s="285"/>
      <c r="X12" s="285" t="s">
        <v>14</v>
      </c>
      <c r="Y12" s="285"/>
      <c r="Z12" s="285"/>
      <c r="AA12" s="285" t="s">
        <v>15</v>
      </c>
      <c r="AB12" s="285"/>
      <c r="AC12" s="285"/>
      <c r="AD12" s="204"/>
      <c r="AE12" s="204"/>
      <c r="AF12" s="286"/>
      <c r="AG12" s="286"/>
      <c r="AH12" s="286"/>
      <c r="AI12" s="286"/>
    </row>
    <row r="13" spans="1:35" ht="12.75">
      <c r="A13" s="291"/>
      <c r="B13" s="287"/>
      <c r="C13" s="290"/>
      <c r="D13" s="291"/>
      <c r="E13" s="291"/>
      <c r="F13" s="1">
        <v>1</v>
      </c>
      <c r="G13" s="1">
        <v>2</v>
      </c>
      <c r="H13" s="1">
        <v>3</v>
      </c>
      <c r="I13" s="1">
        <v>1</v>
      </c>
      <c r="J13" s="1">
        <v>2</v>
      </c>
      <c r="K13" s="1">
        <v>3</v>
      </c>
      <c r="L13" s="118" t="s">
        <v>16</v>
      </c>
      <c r="M13" s="118" t="s">
        <v>17</v>
      </c>
      <c r="N13" s="118" t="s">
        <v>18</v>
      </c>
      <c r="O13" s="118" t="s">
        <v>16</v>
      </c>
      <c r="P13" s="118" t="s">
        <v>17</v>
      </c>
      <c r="Q13" s="118" t="s">
        <v>18</v>
      </c>
      <c r="R13" s="118" t="s">
        <v>16</v>
      </c>
      <c r="S13" s="118" t="s">
        <v>17</v>
      </c>
      <c r="T13" s="118" t="s">
        <v>18</v>
      </c>
      <c r="U13" s="118" t="s">
        <v>16</v>
      </c>
      <c r="V13" s="118" t="s">
        <v>17</v>
      </c>
      <c r="W13" s="118" t="s">
        <v>18</v>
      </c>
      <c r="X13" s="118" t="s">
        <v>16</v>
      </c>
      <c r="Y13" s="118" t="s">
        <v>17</v>
      </c>
      <c r="Z13" s="118" t="s">
        <v>18</v>
      </c>
      <c r="AA13" s="118" t="s">
        <v>16</v>
      </c>
      <c r="AB13" s="118" t="s">
        <v>17</v>
      </c>
      <c r="AC13" s="118" t="s">
        <v>18</v>
      </c>
      <c r="AD13" s="204"/>
      <c r="AE13" s="204"/>
      <c r="AF13" s="286"/>
      <c r="AG13" s="286"/>
      <c r="AH13" s="286"/>
      <c r="AI13" s="286"/>
    </row>
    <row r="14" spans="1:35" ht="12.75">
      <c r="A14" s="119" t="s">
        <v>41</v>
      </c>
      <c r="B14" s="120" t="s">
        <v>82</v>
      </c>
      <c r="C14" s="121">
        <v>2006</v>
      </c>
      <c r="D14" s="122" t="s">
        <v>81</v>
      </c>
      <c r="E14" s="123">
        <v>33</v>
      </c>
      <c r="F14" s="124">
        <v>40</v>
      </c>
      <c r="G14" s="124">
        <v>43</v>
      </c>
      <c r="H14" s="124">
        <v>33</v>
      </c>
      <c r="I14" s="124">
        <v>46</v>
      </c>
      <c r="J14" s="124">
        <v>46</v>
      </c>
      <c r="K14" s="124">
        <v>46</v>
      </c>
      <c r="L14" s="125">
        <v>6</v>
      </c>
      <c r="M14" s="126">
        <v>15</v>
      </c>
      <c r="N14" s="127">
        <f>SUM(L14:M14)</f>
        <v>21</v>
      </c>
      <c r="O14" s="126">
        <v>6</v>
      </c>
      <c r="P14" s="126">
        <v>15</v>
      </c>
      <c r="Q14" s="127">
        <f>SUM(O14:P14)</f>
        <v>21</v>
      </c>
      <c r="R14" s="125">
        <v>6</v>
      </c>
      <c r="S14" s="126">
        <v>15</v>
      </c>
      <c r="T14" s="127">
        <f>SUM(R14:S14)</f>
        <v>21</v>
      </c>
      <c r="U14" s="125">
        <v>10</v>
      </c>
      <c r="V14" s="126">
        <v>11</v>
      </c>
      <c r="W14" s="127">
        <f>SUM(U14:V14)</f>
        <v>21</v>
      </c>
      <c r="X14" s="126">
        <v>12</v>
      </c>
      <c r="Y14" s="126">
        <v>14</v>
      </c>
      <c r="Z14" s="127">
        <f>SUM(X14:Y14)</f>
        <v>26</v>
      </c>
      <c r="AA14" s="125">
        <v>14</v>
      </c>
      <c r="AB14" s="126">
        <v>10</v>
      </c>
      <c r="AC14" s="127">
        <f>SUM(AA14:AB14)</f>
        <v>24</v>
      </c>
      <c r="AD14" s="103">
        <f>MAX(F14:H14)</f>
        <v>43</v>
      </c>
      <c r="AE14" s="103">
        <f>MAX(I14:K14)</f>
        <v>46</v>
      </c>
      <c r="AF14" s="128">
        <f>MAX(N14,Q14,T14)</f>
        <v>21</v>
      </c>
      <c r="AG14" s="128">
        <f>MAX(W14,Z14,AC14)</f>
        <v>26</v>
      </c>
      <c r="AH14" s="128">
        <f>SUM(AF14:AG14)</f>
        <v>47</v>
      </c>
      <c r="AI14" s="129">
        <f>SUM(AD14:AG14)</f>
        <v>136</v>
      </c>
    </row>
    <row r="15" spans="1:35" ht="12.75">
      <c r="A15" s="119"/>
      <c r="B15" s="120"/>
      <c r="C15" s="121"/>
      <c r="D15" s="122"/>
      <c r="E15" s="123"/>
      <c r="F15" s="131">
        <v>0</v>
      </c>
      <c r="G15" s="124">
        <v>0</v>
      </c>
      <c r="H15" s="132">
        <v>0</v>
      </c>
      <c r="I15" s="131">
        <v>0</v>
      </c>
      <c r="J15" s="124">
        <v>0</v>
      </c>
      <c r="K15" s="132">
        <v>0</v>
      </c>
      <c r="L15" s="125">
        <v>0</v>
      </c>
      <c r="M15" s="126">
        <v>0</v>
      </c>
      <c r="N15" s="127">
        <f>SUM(L15:M15)</f>
        <v>0</v>
      </c>
      <c r="O15" s="125">
        <v>0</v>
      </c>
      <c r="P15" s="126">
        <v>0</v>
      </c>
      <c r="Q15" s="127">
        <f>SUM(O15:P15)</f>
        <v>0</v>
      </c>
      <c r="R15" s="125">
        <v>0</v>
      </c>
      <c r="S15" s="126">
        <v>0</v>
      </c>
      <c r="T15" s="127">
        <f>SUM(R15:S15)</f>
        <v>0</v>
      </c>
      <c r="U15" s="125">
        <v>0</v>
      </c>
      <c r="V15" s="126">
        <v>0</v>
      </c>
      <c r="W15" s="127">
        <f>SUM(U15:V15)</f>
        <v>0</v>
      </c>
      <c r="X15" s="125">
        <v>0</v>
      </c>
      <c r="Y15" s="126">
        <v>0</v>
      </c>
      <c r="Z15" s="127">
        <f>SUM(X15:Y15)</f>
        <v>0</v>
      </c>
      <c r="AA15" s="125">
        <v>0</v>
      </c>
      <c r="AB15" s="126">
        <v>0</v>
      </c>
      <c r="AC15" s="127">
        <f>SUM(AA15:AB15)</f>
        <v>0</v>
      </c>
      <c r="AD15" s="103">
        <f>MAX(F15:H15)</f>
        <v>0</v>
      </c>
      <c r="AE15" s="103">
        <f>MAX(I15:K15)</f>
        <v>0</v>
      </c>
      <c r="AF15" s="128">
        <f>MAX(L15:T15)</f>
        <v>0</v>
      </c>
      <c r="AG15" s="128">
        <f>MAX(U15:AC15)</f>
        <v>0</v>
      </c>
      <c r="AH15" s="128">
        <f>SUM(AF15+AG15)</f>
        <v>0</v>
      </c>
      <c r="AI15" s="129">
        <f>SUM(AD15+AE15+AH15)</f>
        <v>0</v>
      </c>
    </row>
    <row r="16" spans="1:35" ht="12.75">
      <c r="A16" s="119"/>
      <c r="B16" s="120"/>
      <c r="C16" s="121"/>
      <c r="D16" s="122"/>
      <c r="E16" s="123"/>
      <c r="F16" s="131">
        <v>0</v>
      </c>
      <c r="G16" s="124">
        <v>0</v>
      </c>
      <c r="H16" s="132">
        <v>0</v>
      </c>
      <c r="I16" s="131">
        <v>0</v>
      </c>
      <c r="J16" s="124">
        <v>0</v>
      </c>
      <c r="K16" s="132">
        <v>0</v>
      </c>
      <c r="L16" s="125">
        <v>0</v>
      </c>
      <c r="M16" s="126">
        <v>0</v>
      </c>
      <c r="N16" s="127">
        <f>SUM(L16:M16)</f>
        <v>0</v>
      </c>
      <c r="O16" s="125">
        <v>0</v>
      </c>
      <c r="P16" s="126">
        <v>0</v>
      </c>
      <c r="Q16" s="127">
        <f>SUM(O16:P16)</f>
        <v>0</v>
      </c>
      <c r="R16" s="125">
        <v>0</v>
      </c>
      <c r="S16" s="126">
        <v>0</v>
      </c>
      <c r="T16" s="127">
        <f>SUM(R16:S16)</f>
        <v>0</v>
      </c>
      <c r="U16" s="125">
        <v>0</v>
      </c>
      <c r="V16" s="126">
        <v>0</v>
      </c>
      <c r="W16" s="127">
        <f>SUM(U16:V16)</f>
        <v>0</v>
      </c>
      <c r="X16" s="125">
        <v>0</v>
      </c>
      <c r="Y16" s="126">
        <v>0</v>
      </c>
      <c r="Z16" s="127">
        <f>SUM(X16:Y16)</f>
        <v>0</v>
      </c>
      <c r="AA16" s="125">
        <v>0</v>
      </c>
      <c r="AB16" s="126">
        <v>0</v>
      </c>
      <c r="AC16" s="127">
        <f>SUM(AA16:AB16)</f>
        <v>0</v>
      </c>
      <c r="AD16" s="103">
        <f>MAX(F16:H16)</f>
        <v>0</v>
      </c>
      <c r="AE16" s="103">
        <f>MAX(I16:K16)</f>
        <v>0</v>
      </c>
      <c r="AF16" s="128">
        <f>MAX(L16:T16)</f>
        <v>0</v>
      </c>
      <c r="AG16" s="128">
        <f>MAX(U16:AC16)</f>
        <v>0</v>
      </c>
      <c r="AH16" s="128">
        <f>SUM(AF16+AG16)</f>
        <v>0</v>
      </c>
      <c r="AI16" s="129">
        <f>SUM(AD16+AE16+AH16)</f>
        <v>0</v>
      </c>
    </row>
    <row r="17" spans="1:35" ht="12.75">
      <c r="A17" s="119"/>
      <c r="B17" s="120"/>
      <c r="C17" s="121"/>
      <c r="D17" s="122"/>
      <c r="E17" s="123"/>
      <c r="F17" s="131">
        <v>0</v>
      </c>
      <c r="G17" s="124">
        <v>0</v>
      </c>
      <c r="H17" s="132">
        <v>0</v>
      </c>
      <c r="I17" s="131">
        <v>0</v>
      </c>
      <c r="J17" s="124">
        <v>0</v>
      </c>
      <c r="K17" s="132">
        <v>0</v>
      </c>
      <c r="L17" s="125">
        <v>0</v>
      </c>
      <c r="M17" s="126">
        <v>0</v>
      </c>
      <c r="N17" s="127">
        <f>SUM(L17:M17)</f>
        <v>0</v>
      </c>
      <c r="O17" s="125">
        <v>0</v>
      </c>
      <c r="P17" s="126">
        <v>0</v>
      </c>
      <c r="Q17" s="127">
        <f>SUM(O17:P17)</f>
        <v>0</v>
      </c>
      <c r="R17" s="125">
        <v>0</v>
      </c>
      <c r="S17" s="126">
        <v>0</v>
      </c>
      <c r="T17" s="127">
        <f>SUM(R17:S17)</f>
        <v>0</v>
      </c>
      <c r="U17" s="125">
        <v>0</v>
      </c>
      <c r="V17" s="126">
        <v>0</v>
      </c>
      <c r="W17" s="127">
        <f>SUM(U17:V17)</f>
        <v>0</v>
      </c>
      <c r="X17" s="125">
        <v>0</v>
      </c>
      <c r="Y17" s="126">
        <v>0</v>
      </c>
      <c r="Z17" s="127">
        <f>SUM(X17:Y17)</f>
        <v>0</v>
      </c>
      <c r="AA17" s="125">
        <v>0</v>
      </c>
      <c r="AB17" s="126">
        <v>0</v>
      </c>
      <c r="AC17" s="127">
        <f>SUM(AA17:AB17)</f>
        <v>0</v>
      </c>
      <c r="AD17" s="103">
        <f>MAX(F17:H17)</f>
        <v>0</v>
      </c>
      <c r="AE17" s="103">
        <f>MAX(I17:K17)</f>
        <v>0</v>
      </c>
      <c r="AF17" s="128">
        <f>MAX(L17:T17)</f>
        <v>0</v>
      </c>
      <c r="AG17" s="128">
        <f>MAX(U17:AC17)</f>
        <v>0</v>
      </c>
      <c r="AH17" s="128">
        <f>SUM(AF17+AG17)</f>
        <v>0</v>
      </c>
      <c r="AI17" s="129">
        <f>SUM(AD17+AE17+AH17)</f>
        <v>0</v>
      </c>
    </row>
    <row r="18" spans="1:35" ht="12.75">
      <c r="A18" s="288" t="s">
        <v>20</v>
      </c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</row>
    <row r="19" spans="1:35" ht="12.75" customHeight="1">
      <c r="A19" s="291" t="s">
        <v>0</v>
      </c>
      <c r="B19" s="287" t="s">
        <v>1</v>
      </c>
      <c r="C19" s="290" t="s">
        <v>2</v>
      </c>
      <c r="D19" s="291" t="s">
        <v>3</v>
      </c>
      <c r="E19" s="291" t="s">
        <v>4</v>
      </c>
      <c r="F19" s="205" t="s">
        <v>5</v>
      </c>
      <c r="G19" s="205"/>
      <c r="H19" s="205"/>
      <c r="I19" s="285" t="s">
        <v>6</v>
      </c>
      <c r="J19" s="285"/>
      <c r="K19" s="285"/>
      <c r="L19" s="285" t="s">
        <v>7</v>
      </c>
      <c r="M19" s="285"/>
      <c r="N19" s="285"/>
      <c r="O19" s="285"/>
      <c r="P19" s="285"/>
      <c r="Q19" s="285"/>
      <c r="R19" s="285"/>
      <c r="S19" s="285"/>
      <c r="T19" s="285"/>
      <c r="U19" s="285" t="s">
        <v>8</v>
      </c>
      <c r="V19" s="285"/>
      <c r="W19" s="285"/>
      <c r="X19" s="285"/>
      <c r="Y19" s="285"/>
      <c r="Z19" s="285"/>
      <c r="AA19" s="285"/>
      <c r="AB19" s="285"/>
      <c r="AC19" s="285"/>
      <c r="AD19" s="204" t="s">
        <v>9</v>
      </c>
      <c r="AE19" s="204" t="s">
        <v>10</v>
      </c>
      <c r="AF19" s="286" t="s">
        <v>7</v>
      </c>
      <c r="AG19" s="286" t="s">
        <v>8</v>
      </c>
      <c r="AH19" s="286" t="s">
        <v>11</v>
      </c>
      <c r="AI19" s="286" t="s">
        <v>12</v>
      </c>
    </row>
    <row r="20" spans="1:35" ht="12.75">
      <c r="A20" s="291"/>
      <c r="B20" s="287"/>
      <c r="C20" s="290"/>
      <c r="D20" s="291"/>
      <c r="E20" s="291"/>
      <c r="F20" s="205"/>
      <c r="G20" s="205"/>
      <c r="H20" s="205"/>
      <c r="I20" s="285"/>
      <c r="J20" s="285"/>
      <c r="K20" s="285"/>
      <c r="L20" s="285" t="s">
        <v>13</v>
      </c>
      <c r="M20" s="285"/>
      <c r="N20" s="285"/>
      <c r="O20" s="285" t="s">
        <v>14</v>
      </c>
      <c r="P20" s="285"/>
      <c r="Q20" s="285"/>
      <c r="R20" s="285" t="s">
        <v>15</v>
      </c>
      <c r="S20" s="285"/>
      <c r="T20" s="285"/>
      <c r="U20" s="285" t="s">
        <v>13</v>
      </c>
      <c r="V20" s="285"/>
      <c r="W20" s="285"/>
      <c r="X20" s="285" t="s">
        <v>14</v>
      </c>
      <c r="Y20" s="285"/>
      <c r="Z20" s="285"/>
      <c r="AA20" s="285" t="s">
        <v>15</v>
      </c>
      <c r="AB20" s="285"/>
      <c r="AC20" s="285"/>
      <c r="AD20" s="204"/>
      <c r="AE20" s="204"/>
      <c r="AF20" s="286"/>
      <c r="AG20" s="286"/>
      <c r="AH20" s="286"/>
      <c r="AI20" s="286"/>
    </row>
    <row r="21" spans="1:35" ht="12.75">
      <c r="A21" s="291"/>
      <c r="B21" s="287"/>
      <c r="C21" s="290"/>
      <c r="D21" s="291"/>
      <c r="E21" s="291"/>
      <c r="F21" s="1">
        <v>1</v>
      </c>
      <c r="G21" s="1">
        <v>2</v>
      </c>
      <c r="H21" s="1">
        <v>3</v>
      </c>
      <c r="I21" s="1">
        <v>1</v>
      </c>
      <c r="J21" s="1">
        <v>2</v>
      </c>
      <c r="K21" s="1">
        <v>3</v>
      </c>
      <c r="L21" s="118" t="s">
        <v>16</v>
      </c>
      <c r="M21" s="118" t="s">
        <v>17</v>
      </c>
      <c r="N21" s="118" t="s">
        <v>18</v>
      </c>
      <c r="O21" s="118" t="s">
        <v>16</v>
      </c>
      <c r="P21" s="118" t="s">
        <v>17</v>
      </c>
      <c r="Q21" s="118" t="s">
        <v>18</v>
      </c>
      <c r="R21" s="118" t="s">
        <v>16</v>
      </c>
      <c r="S21" s="118" t="s">
        <v>17</v>
      </c>
      <c r="T21" s="118" t="s">
        <v>18</v>
      </c>
      <c r="U21" s="118" t="s">
        <v>16</v>
      </c>
      <c r="V21" s="118" t="s">
        <v>17</v>
      </c>
      <c r="W21" s="118" t="s">
        <v>18</v>
      </c>
      <c r="X21" s="118" t="s">
        <v>16</v>
      </c>
      <c r="Y21" s="118" t="s">
        <v>17</v>
      </c>
      <c r="Z21" s="118" t="s">
        <v>18</v>
      </c>
      <c r="AA21" s="118" t="s">
        <v>16</v>
      </c>
      <c r="AB21" s="118" t="s">
        <v>17</v>
      </c>
      <c r="AC21" s="118" t="s">
        <v>18</v>
      </c>
      <c r="AD21" s="204"/>
      <c r="AE21" s="204"/>
      <c r="AF21" s="286"/>
      <c r="AG21" s="286"/>
      <c r="AH21" s="286"/>
      <c r="AI21" s="286"/>
    </row>
    <row r="22" spans="1:35" ht="12.75">
      <c r="A22" s="119" t="s">
        <v>41</v>
      </c>
      <c r="B22" s="120" t="s">
        <v>120</v>
      </c>
      <c r="C22" s="121">
        <v>2006</v>
      </c>
      <c r="D22" s="122" t="s">
        <v>21</v>
      </c>
      <c r="E22" s="123">
        <v>35.8</v>
      </c>
      <c r="F22" s="124">
        <v>40</v>
      </c>
      <c r="G22" s="124">
        <v>55</v>
      </c>
      <c r="H22" s="124">
        <v>62</v>
      </c>
      <c r="I22" s="124">
        <v>57</v>
      </c>
      <c r="J22" s="124">
        <v>57</v>
      </c>
      <c r="K22" s="124">
        <v>59</v>
      </c>
      <c r="L22" s="125">
        <v>20</v>
      </c>
      <c r="M22" s="126">
        <v>11</v>
      </c>
      <c r="N22" s="127">
        <f>SUM(L22:M22)</f>
        <v>31</v>
      </c>
      <c r="O22" s="126">
        <v>22</v>
      </c>
      <c r="P22" s="126">
        <v>12</v>
      </c>
      <c r="Q22" s="127">
        <f>SUM(O22:P22)</f>
        <v>34</v>
      </c>
      <c r="R22" s="125">
        <v>0</v>
      </c>
      <c r="S22" s="126">
        <v>0</v>
      </c>
      <c r="T22" s="127">
        <f>SUM(R22:S22)</f>
        <v>0</v>
      </c>
      <c r="U22" s="125">
        <v>24</v>
      </c>
      <c r="V22" s="126">
        <v>12</v>
      </c>
      <c r="W22" s="127">
        <f>SUM(U22:V22)</f>
        <v>36</v>
      </c>
      <c r="X22" s="126">
        <v>28</v>
      </c>
      <c r="Y22" s="126">
        <v>14</v>
      </c>
      <c r="Z22" s="127">
        <f>SUM(X22:Y22)</f>
        <v>42</v>
      </c>
      <c r="AA22" s="125">
        <v>31</v>
      </c>
      <c r="AB22" s="126">
        <v>10</v>
      </c>
      <c r="AC22" s="127">
        <f>SUM(AA22:AB22)</f>
        <v>41</v>
      </c>
      <c r="AD22" s="103">
        <f>MAX(F22:H22)</f>
        <v>62</v>
      </c>
      <c r="AE22" s="103">
        <f>MAX(I22:K22)</f>
        <v>59</v>
      </c>
      <c r="AF22" s="128">
        <f>MAX(N22,Q22,T22)</f>
        <v>34</v>
      </c>
      <c r="AG22" s="128">
        <f>MAX(W22,Z22,AC22)</f>
        <v>42</v>
      </c>
      <c r="AH22" s="128">
        <f>SUM(AF22:AG22)</f>
        <v>76</v>
      </c>
      <c r="AI22" s="129">
        <f>SUM(AD22:AG22)</f>
        <v>197</v>
      </c>
    </row>
    <row r="23" spans="1:35" ht="12.75">
      <c r="A23" s="119"/>
      <c r="B23" s="120"/>
      <c r="C23" s="121"/>
      <c r="D23" s="122"/>
      <c r="E23" s="123"/>
      <c r="F23" s="131">
        <v>0</v>
      </c>
      <c r="G23" s="124">
        <v>0</v>
      </c>
      <c r="H23" s="132">
        <v>0</v>
      </c>
      <c r="I23" s="131">
        <v>0</v>
      </c>
      <c r="J23" s="124">
        <v>0</v>
      </c>
      <c r="K23" s="132">
        <v>0</v>
      </c>
      <c r="L23" s="125">
        <v>0</v>
      </c>
      <c r="M23" s="126">
        <v>0</v>
      </c>
      <c r="N23" s="127">
        <f>SUM(L23:M23)</f>
        <v>0</v>
      </c>
      <c r="O23" s="125">
        <v>0</v>
      </c>
      <c r="P23" s="126">
        <v>0</v>
      </c>
      <c r="Q23" s="127">
        <f>SUM(O23:P23)</f>
        <v>0</v>
      </c>
      <c r="R23" s="125">
        <v>0</v>
      </c>
      <c r="S23" s="126">
        <v>0</v>
      </c>
      <c r="T23" s="127">
        <f>SUM(R23:S23)</f>
        <v>0</v>
      </c>
      <c r="U23" s="125">
        <v>0</v>
      </c>
      <c r="V23" s="126">
        <v>0</v>
      </c>
      <c r="W23" s="127">
        <f>SUM(U23:V23)</f>
        <v>0</v>
      </c>
      <c r="X23" s="125">
        <v>0</v>
      </c>
      <c r="Y23" s="126">
        <v>0</v>
      </c>
      <c r="Z23" s="127">
        <f>SUM(X23:Y23)</f>
        <v>0</v>
      </c>
      <c r="AA23" s="125">
        <v>0</v>
      </c>
      <c r="AB23" s="126">
        <v>0</v>
      </c>
      <c r="AC23" s="127">
        <f>SUM(AA23:AB23)</f>
        <v>0</v>
      </c>
      <c r="AD23" s="103">
        <f>MAX(F23:H23)</f>
        <v>0</v>
      </c>
      <c r="AE23" s="103">
        <f>MAX(I23:K23)</f>
        <v>0</v>
      </c>
      <c r="AF23" s="128">
        <f>MAX(L23:T23)</f>
        <v>0</v>
      </c>
      <c r="AG23" s="128">
        <f>MAX(U23:AC23)</f>
        <v>0</v>
      </c>
      <c r="AH23" s="128">
        <f>SUM(AF23+AG23)</f>
        <v>0</v>
      </c>
      <c r="AI23" s="129">
        <f>SUM(AD23+AE23+AH23)</f>
        <v>0</v>
      </c>
    </row>
    <row r="24" spans="1:35" ht="12.75">
      <c r="A24" s="119"/>
      <c r="B24" s="120"/>
      <c r="C24" s="121"/>
      <c r="D24" s="122"/>
      <c r="E24" s="123"/>
      <c r="F24" s="131">
        <v>0</v>
      </c>
      <c r="G24" s="124">
        <v>0</v>
      </c>
      <c r="H24" s="132">
        <v>0</v>
      </c>
      <c r="I24" s="131">
        <v>0</v>
      </c>
      <c r="J24" s="124">
        <v>0</v>
      </c>
      <c r="K24" s="132">
        <v>0</v>
      </c>
      <c r="L24" s="125">
        <v>0</v>
      </c>
      <c r="M24" s="126">
        <v>0</v>
      </c>
      <c r="N24" s="127">
        <f>SUM(L24:M24)</f>
        <v>0</v>
      </c>
      <c r="O24" s="125">
        <v>0</v>
      </c>
      <c r="P24" s="126">
        <v>0</v>
      </c>
      <c r="Q24" s="127">
        <f>SUM(O24:P24)</f>
        <v>0</v>
      </c>
      <c r="R24" s="125">
        <v>0</v>
      </c>
      <c r="S24" s="126">
        <v>0</v>
      </c>
      <c r="T24" s="127">
        <f>SUM(R24:S24)</f>
        <v>0</v>
      </c>
      <c r="U24" s="125">
        <v>0</v>
      </c>
      <c r="V24" s="126">
        <v>0</v>
      </c>
      <c r="W24" s="127">
        <f>SUM(U24:V24)</f>
        <v>0</v>
      </c>
      <c r="X24" s="125">
        <v>0</v>
      </c>
      <c r="Y24" s="126">
        <v>0</v>
      </c>
      <c r="Z24" s="127">
        <f>SUM(X24:Y24)</f>
        <v>0</v>
      </c>
      <c r="AA24" s="125">
        <v>0</v>
      </c>
      <c r="AB24" s="126">
        <v>0</v>
      </c>
      <c r="AC24" s="127">
        <f>SUM(AA24:AB24)</f>
        <v>0</v>
      </c>
      <c r="AD24" s="103">
        <f>MAX(F24:H24)</f>
        <v>0</v>
      </c>
      <c r="AE24" s="103">
        <f>MAX(I24:K24)</f>
        <v>0</v>
      </c>
      <c r="AF24" s="128">
        <f>MAX(L24:T24)</f>
        <v>0</v>
      </c>
      <c r="AG24" s="128">
        <f>MAX(U24:AC24)</f>
        <v>0</v>
      </c>
      <c r="AH24" s="128">
        <f>SUM(AF24+AG24)</f>
        <v>0</v>
      </c>
      <c r="AI24" s="129">
        <f>SUM(AD24+AE24+AH24)</f>
        <v>0</v>
      </c>
    </row>
    <row r="25" spans="1:35" ht="12.75">
      <c r="A25" s="119"/>
      <c r="B25" s="120"/>
      <c r="C25" s="121"/>
      <c r="D25" s="122"/>
      <c r="E25" s="123"/>
      <c r="F25" s="131">
        <v>0</v>
      </c>
      <c r="G25" s="124">
        <v>0</v>
      </c>
      <c r="H25" s="132">
        <v>0</v>
      </c>
      <c r="I25" s="131">
        <v>0</v>
      </c>
      <c r="J25" s="124">
        <v>0</v>
      </c>
      <c r="K25" s="132">
        <v>0</v>
      </c>
      <c r="L25" s="125">
        <v>0</v>
      </c>
      <c r="M25" s="126">
        <v>0</v>
      </c>
      <c r="N25" s="127">
        <f>SUM(L25:M25)</f>
        <v>0</v>
      </c>
      <c r="O25" s="125">
        <v>0</v>
      </c>
      <c r="P25" s="126">
        <v>0</v>
      </c>
      <c r="Q25" s="127">
        <f>SUM(O25:P25)</f>
        <v>0</v>
      </c>
      <c r="R25" s="125">
        <v>0</v>
      </c>
      <c r="S25" s="126">
        <v>0</v>
      </c>
      <c r="T25" s="127">
        <f>SUM(R25:S25)</f>
        <v>0</v>
      </c>
      <c r="U25" s="125">
        <v>0</v>
      </c>
      <c r="V25" s="126">
        <v>0</v>
      </c>
      <c r="W25" s="127">
        <f>SUM(U25:V25)</f>
        <v>0</v>
      </c>
      <c r="X25" s="125">
        <v>0</v>
      </c>
      <c r="Y25" s="126">
        <v>0</v>
      </c>
      <c r="Z25" s="127">
        <f>SUM(X25:Y25)</f>
        <v>0</v>
      </c>
      <c r="AA25" s="125">
        <v>0</v>
      </c>
      <c r="AB25" s="126">
        <v>0</v>
      </c>
      <c r="AC25" s="127">
        <f>SUM(AA25:AB25)</f>
        <v>0</v>
      </c>
      <c r="AD25" s="103">
        <f>MAX(F25:H25)</f>
        <v>0</v>
      </c>
      <c r="AE25" s="103">
        <f>MAX(I25:K25)</f>
        <v>0</v>
      </c>
      <c r="AF25" s="128">
        <f>MAX(L25:T25)</f>
        <v>0</v>
      </c>
      <c r="AG25" s="128">
        <f>MAX(U25:AC25)</f>
        <v>0</v>
      </c>
      <c r="AH25" s="128">
        <f>SUM(AF25+AG25)</f>
        <v>0</v>
      </c>
      <c r="AI25" s="129">
        <f>SUM(AD25+AE25+AH25)</f>
        <v>0</v>
      </c>
    </row>
    <row r="26" spans="1:35" ht="12.75">
      <c r="A26" s="288" t="s">
        <v>34</v>
      </c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</row>
    <row r="27" spans="1:35" ht="12.75" customHeight="1">
      <c r="A27" s="291" t="s">
        <v>0</v>
      </c>
      <c r="B27" s="287" t="s">
        <v>1</v>
      </c>
      <c r="C27" s="290" t="s">
        <v>2</v>
      </c>
      <c r="D27" s="291" t="s">
        <v>3</v>
      </c>
      <c r="E27" s="291" t="s">
        <v>4</v>
      </c>
      <c r="F27" s="205" t="s">
        <v>5</v>
      </c>
      <c r="G27" s="205"/>
      <c r="H27" s="205"/>
      <c r="I27" s="285" t="s">
        <v>6</v>
      </c>
      <c r="J27" s="285"/>
      <c r="K27" s="285"/>
      <c r="L27" s="285" t="s">
        <v>7</v>
      </c>
      <c r="M27" s="285"/>
      <c r="N27" s="285"/>
      <c r="O27" s="285"/>
      <c r="P27" s="285"/>
      <c r="Q27" s="285"/>
      <c r="R27" s="285"/>
      <c r="S27" s="285"/>
      <c r="T27" s="285"/>
      <c r="U27" s="285" t="s">
        <v>8</v>
      </c>
      <c r="V27" s="285"/>
      <c r="W27" s="285"/>
      <c r="X27" s="285"/>
      <c r="Y27" s="285"/>
      <c r="Z27" s="285"/>
      <c r="AA27" s="285"/>
      <c r="AB27" s="285"/>
      <c r="AC27" s="285"/>
      <c r="AD27" s="204" t="s">
        <v>9</v>
      </c>
      <c r="AE27" s="204" t="s">
        <v>10</v>
      </c>
      <c r="AF27" s="286" t="s">
        <v>7</v>
      </c>
      <c r="AG27" s="286" t="s">
        <v>8</v>
      </c>
      <c r="AH27" s="286" t="s">
        <v>11</v>
      </c>
      <c r="AI27" s="286" t="s">
        <v>12</v>
      </c>
    </row>
    <row r="28" spans="1:35" ht="12.75">
      <c r="A28" s="291"/>
      <c r="B28" s="287"/>
      <c r="C28" s="290"/>
      <c r="D28" s="291"/>
      <c r="E28" s="291"/>
      <c r="F28" s="205"/>
      <c r="G28" s="205"/>
      <c r="H28" s="205"/>
      <c r="I28" s="285"/>
      <c r="J28" s="285"/>
      <c r="K28" s="285"/>
      <c r="L28" s="285" t="s">
        <v>13</v>
      </c>
      <c r="M28" s="285"/>
      <c r="N28" s="285"/>
      <c r="O28" s="285" t="s">
        <v>14</v>
      </c>
      <c r="P28" s="285"/>
      <c r="Q28" s="285"/>
      <c r="R28" s="285" t="s">
        <v>15</v>
      </c>
      <c r="S28" s="285"/>
      <c r="T28" s="285"/>
      <c r="U28" s="285" t="s">
        <v>13</v>
      </c>
      <c r="V28" s="285"/>
      <c r="W28" s="285"/>
      <c r="X28" s="285" t="s">
        <v>14</v>
      </c>
      <c r="Y28" s="285"/>
      <c r="Z28" s="285"/>
      <c r="AA28" s="285" t="s">
        <v>15</v>
      </c>
      <c r="AB28" s="285"/>
      <c r="AC28" s="285"/>
      <c r="AD28" s="204"/>
      <c r="AE28" s="204"/>
      <c r="AF28" s="286"/>
      <c r="AG28" s="286"/>
      <c r="AH28" s="286"/>
      <c r="AI28" s="286"/>
    </row>
    <row r="29" spans="1:35" ht="12.75">
      <c r="A29" s="291"/>
      <c r="B29" s="287"/>
      <c r="C29" s="290"/>
      <c r="D29" s="291"/>
      <c r="E29" s="291"/>
      <c r="F29" s="1">
        <v>1</v>
      </c>
      <c r="G29" s="1">
        <v>2</v>
      </c>
      <c r="H29" s="1">
        <v>3</v>
      </c>
      <c r="I29" s="1">
        <v>1</v>
      </c>
      <c r="J29" s="1">
        <v>2</v>
      </c>
      <c r="K29" s="1">
        <v>3</v>
      </c>
      <c r="L29" s="118" t="s">
        <v>16</v>
      </c>
      <c r="M29" s="118" t="s">
        <v>17</v>
      </c>
      <c r="N29" s="118" t="s">
        <v>18</v>
      </c>
      <c r="O29" s="118" t="s">
        <v>16</v>
      </c>
      <c r="P29" s="118" t="s">
        <v>17</v>
      </c>
      <c r="Q29" s="118" t="s">
        <v>18</v>
      </c>
      <c r="R29" s="118" t="s">
        <v>16</v>
      </c>
      <c r="S29" s="118" t="s">
        <v>17</v>
      </c>
      <c r="T29" s="118" t="s">
        <v>18</v>
      </c>
      <c r="U29" s="118" t="s">
        <v>16</v>
      </c>
      <c r="V29" s="118" t="s">
        <v>17</v>
      </c>
      <c r="W29" s="118" t="s">
        <v>18</v>
      </c>
      <c r="X29" s="118" t="s">
        <v>16</v>
      </c>
      <c r="Y29" s="118" t="s">
        <v>17</v>
      </c>
      <c r="Z29" s="118" t="s">
        <v>18</v>
      </c>
      <c r="AA29" s="118" t="s">
        <v>16</v>
      </c>
      <c r="AB29" s="118" t="s">
        <v>17</v>
      </c>
      <c r="AC29" s="118" t="s">
        <v>18</v>
      </c>
      <c r="AD29" s="204"/>
      <c r="AE29" s="204"/>
      <c r="AF29" s="286"/>
      <c r="AG29" s="286"/>
      <c r="AH29" s="286"/>
      <c r="AI29" s="286"/>
    </row>
    <row r="30" spans="1:35" ht="12.75">
      <c r="A30" s="119" t="s">
        <v>41</v>
      </c>
      <c r="B30" s="120" t="s">
        <v>109</v>
      </c>
      <c r="C30" s="121">
        <v>2006</v>
      </c>
      <c r="D30" s="122" t="s">
        <v>21</v>
      </c>
      <c r="E30" s="123">
        <v>48.1</v>
      </c>
      <c r="F30" s="124">
        <v>55</v>
      </c>
      <c r="G30" s="124">
        <v>55</v>
      </c>
      <c r="H30" s="124">
        <v>49</v>
      </c>
      <c r="I30" s="124">
        <v>45</v>
      </c>
      <c r="J30" s="124">
        <v>44</v>
      </c>
      <c r="K30" s="124">
        <v>45</v>
      </c>
      <c r="L30" s="125">
        <v>14</v>
      </c>
      <c r="M30" s="126">
        <v>10</v>
      </c>
      <c r="N30" s="127">
        <f>SUM(L30:M30)</f>
        <v>24</v>
      </c>
      <c r="O30" s="126">
        <v>16</v>
      </c>
      <c r="P30" s="126">
        <v>9</v>
      </c>
      <c r="Q30" s="127">
        <f>SUM(O30:P30)</f>
        <v>25</v>
      </c>
      <c r="R30" s="125">
        <v>17</v>
      </c>
      <c r="S30" s="126">
        <v>9</v>
      </c>
      <c r="T30" s="127">
        <f>SUM(R30:S30)</f>
        <v>26</v>
      </c>
      <c r="U30" s="125">
        <v>20</v>
      </c>
      <c r="V30" s="126">
        <v>9</v>
      </c>
      <c r="W30" s="127">
        <f>SUM(U30:V30)</f>
        <v>29</v>
      </c>
      <c r="X30" s="126">
        <v>22</v>
      </c>
      <c r="Y30" s="126">
        <v>9</v>
      </c>
      <c r="Z30" s="127">
        <f>SUM(X30:Y30)</f>
        <v>31</v>
      </c>
      <c r="AA30" s="125">
        <v>24</v>
      </c>
      <c r="AB30" s="126">
        <v>8</v>
      </c>
      <c r="AC30" s="127">
        <f>SUM(AA30:AB30)</f>
        <v>32</v>
      </c>
      <c r="AD30" s="103">
        <f>MAX(F30:H30)</f>
        <v>55</v>
      </c>
      <c r="AE30" s="103">
        <f>MAX(I30:K30)</f>
        <v>45</v>
      </c>
      <c r="AF30" s="128">
        <f>MAX(N30,Q30,T30)</f>
        <v>26</v>
      </c>
      <c r="AG30" s="128">
        <f>MAX(W30,Z30,AC30)</f>
        <v>32</v>
      </c>
      <c r="AH30" s="128">
        <f>SUM(AF30:AG30)</f>
        <v>58</v>
      </c>
      <c r="AI30" s="129">
        <f>SUM(AD30:AG30)</f>
        <v>158</v>
      </c>
    </row>
    <row r="31" spans="1:35" ht="12.75">
      <c r="A31" s="119"/>
      <c r="B31" s="120"/>
      <c r="C31" s="121"/>
      <c r="D31" s="122"/>
      <c r="E31" s="123"/>
      <c r="F31" s="131">
        <v>0</v>
      </c>
      <c r="G31" s="124">
        <v>0</v>
      </c>
      <c r="H31" s="132">
        <v>0</v>
      </c>
      <c r="I31" s="131">
        <v>0</v>
      </c>
      <c r="J31" s="124">
        <v>0</v>
      </c>
      <c r="K31" s="132">
        <v>0</v>
      </c>
      <c r="L31" s="125">
        <v>0</v>
      </c>
      <c r="M31" s="126">
        <v>0</v>
      </c>
      <c r="N31" s="127">
        <f>SUM(L31:M31)</f>
        <v>0</v>
      </c>
      <c r="O31" s="125">
        <v>0</v>
      </c>
      <c r="P31" s="126">
        <v>0</v>
      </c>
      <c r="Q31" s="127">
        <f>SUM(O31:P31)</f>
        <v>0</v>
      </c>
      <c r="R31" s="125">
        <v>0</v>
      </c>
      <c r="S31" s="126">
        <v>0</v>
      </c>
      <c r="T31" s="127">
        <f>SUM(R31:S31)</f>
        <v>0</v>
      </c>
      <c r="U31" s="125">
        <v>0</v>
      </c>
      <c r="V31" s="126">
        <v>0</v>
      </c>
      <c r="W31" s="127">
        <f>SUM(U31:V31)</f>
        <v>0</v>
      </c>
      <c r="X31" s="125">
        <v>0</v>
      </c>
      <c r="Y31" s="126">
        <v>0</v>
      </c>
      <c r="Z31" s="127">
        <f>SUM(X31:Y31)</f>
        <v>0</v>
      </c>
      <c r="AA31" s="125">
        <v>0</v>
      </c>
      <c r="AB31" s="126">
        <v>0</v>
      </c>
      <c r="AC31" s="127">
        <f>SUM(AA31:AB31)</f>
        <v>0</v>
      </c>
      <c r="AD31" s="103">
        <f>MAX(F31:H31)</f>
        <v>0</v>
      </c>
      <c r="AE31" s="103">
        <f>MAX(I31:K31)</f>
        <v>0</v>
      </c>
      <c r="AF31" s="128">
        <f>MAX(L31:T31)</f>
        <v>0</v>
      </c>
      <c r="AG31" s="128">
        <f>MAX(U31:AC31)</f>
        <v>0</v>
      </c>
      <c r="AH31" s="128">
        <f>SUM(AF31+AG31)</f>
        <v>0</v>
      </c>
      <c r="AI31" s="129">
        <f>SUM(AD31+AE31+AH31)</f>
        <v>0</v>
      </c>
    </row>
    <row r="32" spans="1:35" ht="12.75">
      <c r="A32" s="119"/>
      <c r="B32" s="120"/>
      <c r="C32" s="121"/>
      <c r="D32" s="122"/>
      <c r="E32" s="123"/>
      <c r="F32" s="131">
        <v>0</v>
      </c>
      <c r="G32" s="124">
        <v>0</v>
      </c>
      <c r="H32" s="132">
        <v>0</v>
      </c>
      <c r="I32" s="131">
        <v>0</v>
      </c>
      <c r="J32" s="124">
        <v>0</v>
      </c>
      <c r="K32" s="132">
        <v>0</v>
      </c>
      <c r="L32" s="125">
        <v>0</v>
      </c>
      <c r="M32" s="126">
        <v>0</v>
      </c>
      <c r="N32" s="127">
        <f>SUM(L32:M32)</f>
        <v>0</v>
      </c>
      <c r="O32" s="125">
        <v>0</v>
      </c>
      <c r="P32" s="126">
        <v>0</v>
      </c>
      <c r="Q32" s="127">
        <f>SUM(O32:P32)</f>
        <v>0</v>
      </c>
      <c r="R32" s="125">
        <v>0</v>
      </c>
      <c r="S32" s="126">
        <v>0</v>
      </c>
      <c r="T32" s="127">
        <f>SUM(R32:S32)</f>
        <v>0</v>
      </c>
      <c r="U32" s="125">
        <v>0</v>
      </c>
      <c r="V32" s="126">
        <v>0</v>
      </c>
      <c r="W32" s="127">
        <f>SUM(U32:V32)</f>
        <v>0</v>
      </c>
      <c r="X32" s="125">
        <v>0</v>
      </c>
      <c r="Y32" s="126">
        <v>0</v>
      </c>
      <c r="Z32" s="127">
        <f>SUM(X32:Y32)</f>
        <v>0</v>
      </c>
      <c r="AA32" s="125">
        <v>0</v>
      </c>
      <c r="AB32" s="126">
        <v>0</v>
      </c>
      <c r="AC32" s="127">
        <f>SUM(AA32:AB32)</f>
        <v>0</v>
      </c>
      <c r="AD32" s="103">
        <f>MAX(F32:H32)</f>
        <v>0</v>
      </c>
      <c r="AE32" s="103">
        <f>MAX(I32:K32)</f>
        <v>0</v>
      </c>
      <c r="AF32" s="128">
        <f>MAX(L32:T32)</f>
        <v>0</v>
      </c>
      <c r="AG32" s="128">
        <f>MAX(U32:AC32)</f>
        <v>0</v>
      </c>
      <c r="AH32" s="128">
        <f>SUM(AF32+AG32)</f>
        <v>0</v>
      </c>
      <c r="AI32" s="129">
        <f>SUM(AD32+AE32+AH32)</f>
        <v>0</v>
      </c>
    </row>
    <row r="33" spans="1:35" ht="12.75">
      <c r="A33" s="119"/>
      <c r="B33" s="120"/>
      <c r="C33" s="121"/>
      <c r="D33" s="122"/>
      <c r="E33" s="123"/>
      <c r="F33" s="131">
        <v>0</v>
      </c>
      <c r="G33" s="124">
        <v>0</v>
      </c>
      <c r="H33" s="132">
        <v>0</v>
      </c>
      <c r="I33" s="131">
        <v>0</v>
      </c>
      <c r="J33" s="124">
        <v>0</v>
      </c>
      <c r="K33" s="132">
        <v>0</v>
      </c>
      <c r="L33" s="125">
        <v>0</v>
      </c>
      <c r="M33" s="126">
        <v>0</v>
      </c>
      <c r="N33" s="127">
        <f>SUM(L33:M33)</f>
        <v>0</v>
      </c>
      <c r="O33" s="125">
        <v>0</v>
      </c>
      <c r="P33" s="126">
        <v>0</v>
      </c>
      <c r="Q33" s="127">
        <f>SUM(O33:P33)</f>
        <v>0</v>
      </c>
      <c r="R33" s="125">
        <v>0</v>
      </c>
      <c r="S33" s="126">
        <v>0</v>
      </c>
      <c r="T33" s="127">
        <f>SUM(R33:S33)</f>
        <v>0</v>
      </c>
      <c r="U33" s="125">
        <v>0</v>
      </c>
      <c r="V33" s="126">
        <v>0</v>
      </c>
      <c r="W33" s="127">
        <f>SUM(U33:V33)</f>
        <v>0</v>
      </c>
      <c r="X33" s="125">
        <v>0</v>
      </c>
      <c r="Y33" s="126">
        <v>0</v>
      </c>
      <c r="Z33" s="127">
        <f>SUM(X33:Y33)</f>
        <v>0</v>
      </c>
      <c r="AA33" s="125">
        <v>0</v>
      </c>
      <c r="AB33" s="126">
        <v>0</v>
      </c>
      <c r="AC33" s="127">
        <f>SUM(AA33:AB33)</f>
        <v>0</v>
      </c>
      <c r="AD33" s="103">
        <f>MAX(F33:H33)</f>
        <v>0</v>
      </c>
      <c r="AE33" s="103">
        <f>MAX(I33:K33)</f>
        <v>0</v>
      </c>
      <c r="AF33" s="128">
        <f>MAX(L33:T33)</f>
        <v>0</v>
      </c>
      <c r="AG33" s="128">
        <f>MAX(U33:AC33)</f>
        <v>0</v>
      </c>
      <c r="AH33" s="128">
        <f>SUM(AF33+AG33)</f>
        <v>0</v>
      </c>
      <c r="AI33" s="129">
        <f>SUM(AD33+AE33+AH33)</f>
        <v>0</v>
      </c>
    </row>
    <row r="34" spans="1:35" ht="12.75">
      <c r="A34" s="288" t="s">
        <v>33</v>
      </c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289"/>
      <c r="AH34" s="289"/>
      <c r="AI34" s="289"/>
    </row>
    <row r="35" spans="1:35" ht="12.75" customHeight="1">
      <c r="A35" s="291" t="s">
        <v>0</v>
      </c>
      <c r="B35" s="287" t="s">
        <v>1</v>
      </c>
      <c r="C35" s="290" t="s">
        <v>2</v>
      </c>
      <c r="D35" s="291" t="s">
        <v>3</v>
      </c>
      <c r="E35" s="291" t="s">
        <v>4</v>
      </c>
      <c r="F35" s="205" t="s">
        <v>5</v>
      </c>
      <c r="G35" s="205"/>
      <c r="H35" s="205"/>
      <c r="I35" s="285" t="s">
        <v>6</v>
      </c>
      <c r="J35" s="285"/>
      <c r="K35" s="285"/>
      <c r="L35" s="285" t="s">
        <v>7</v>
      </c>
      <c r="M35" s="285"/>
      <c r="N35" s="285"/>
      <c r="O35" s="285"/>
      <c r="P35" s="285"/>
      <c r="Q35" s="285"/>
      <c r="R35" s="285"/>
      <c r="S35" s="285"/>
      <c r="T35" s="285"/>
      <c r="U35" s="285" t="s">
        <v>8</v>
      </c>
      <c r="V35" s="285"/>
      <c r="W35" s="285"/>
      <c r="X35" s="285"/>
      <c r="Y35" s="285"/>
      <c r="Z35" s="285"/>
      <c r="AA35" s="285"/>
      <c r="AB35" s="285"/>
      <c r="AC35" s="285"/>
      <c r="AD35" s="204" t="s">
        <v>9</v>
      </c>
      <c r="AE35" s="204" t="s">
        <v>10</v>
      </c>
      <c r="AF35" s="286" t="s">
        <v>7</v>
      </c>
      <c r="AG35" s="286" t="s">
        <v>8</v>
      </c>
      <c r="AH35" s="286" t="s">
        <v>11</v>
      </c>
      <c r="AI35" s="286" t="s">
        <v>12</v>
      </c>
    </row>
    <row r="36" spans="1:35" ht="12.75">
      <c r="A36" s="291"/>
      <c r="B36" s="287"/>
      <c r="C36" s="290"/>
      <c r="D36" s="291"/>
      <c r="E36" s="291"/>
      <c r="F36" s="205"/>
      <c r="G36" s="205"/>
      <c r="H36" s="205"/>
      <c r="I36" s="285"/>
      <c r="J36" s="285"/>
      <c r="K36" s="285"/>
      <c r="L36" s="285" t="s">
        <v>13</v>
      </c>
      <c r="M36" s="285"/>
      <c r="N36" s="285"/>
      <c r="O36" s="285" t="s">
        <v>14</v>
      </c>
      <c r="P36" s="285"/>
      <c r="Q36" s="285"/>
      <c r="R36" s="285" t="s">
        <v>15</v>
      </c>
      <c r="S36" s="285"/>
      <c r="T36" s="285"/>
      <c r="U36" s="285" t="s">
        <v>13</v>
      </c>
      <c r="V36" s="285"/>
      <c r="W36" s="285"/>
      <c r="X36" s="285" t="s">
        <v>14</v>
      </c>
      <c r="Y36" s="285"/>
      <c r="Z36" s="285"/>
      <c r="AA36" s="285" t="s">
        <v>15</v>
      </c>
      <c r="AB36" s="285"/>
      <c r="AC36" s="285"/>
      <c r="AD36" s="204"/>
      <c r="AE36" s="204"/>
      <c r="AF36" s="286"/>
      <c r="AG36" s="286"/>
      <c r="AH36" s="286"/>
      <c r="AI36" s="286"/>
    </row>
    <row r="37" spans="1:35" ht="12.75">
      <c r="A37" s="291"/>
      <c r="B37" s="287"/>
      <c r="C37" s="290"/>
      <c r="D37" s="291"/>
      <c r="E37" s="291"/>
      <c r="F37" s="1">
        <v>1</v>
      </c>
      <c r="G37" s="1">
        <v>2</v>
      </c>
      <c r="H37" s="1">
        <v>3</v>
      </c>
      <c r="I37" s="1">
        <v>1</v>
      </c>
      <c r="J37" s="1">
        <v>2</v>
      </c>
      <c r="K37" s="1">
        <v>3</v>
      </c>
      <c r="L37" s="118" t="s">
        <v>16</v>
      </c>
      <c r="M37" s="118" t="s">
        <v>17</v>
      </c>
      <c r="N37" s="118" t="s">
        <v>18</v>
      </c>
      <c r="O37" s="118" t="s">
        <v>16</v>
      </c>
      <c r="P37" s="118" t="s">
        <v>17</v>
      </c>
      <c r="Q37" s="118" t="s">
        <v>18</v>
      </c>
      <c r="R37" s="118" t="s">
        <v>16</v>
      </c>
      <c r="S37" s="118" t="s">
        <v>17</v>
      </c>
      <c r="T37" s="118" t="s">
        <v>18</v>
      </c>
      <c r="U37" s="118" t="s">
        <v>16</v>
      </c>
      <c r="V37" s="118" t="s">
        <v>17</v>
      </c>
      <c r="W37" s="118" t="s">
        <v>18</v>
      </c>
      <c r="X37" s="118" t="s">
        <v>16</v>
      </c>
      <c r="Y37" s="118" t="s">
        <v>17</v>
      </c>
      <c r="Z37" s="118" t="s">
        <v>18</v>
      </c>
      <c r="AA37" s="118" t="s">
        <v>16</v>
      </c>
      <c r="AB37" s="118" t="s">
        <v>17</v>
      </c>
      <c r="AC37" s="118" t="s">
        <v>18</v>
      </c>
      <c r="AD37" s="204"/>
      <c r="AE37" s="204"/>
      <c r="AF37" s="286"/>
      <c r="AG37" s="286"/>
      <c r="AH37" s="286"/>
      <c r="AI37" s="286"/>
    </row>
    <row r="38" spans="1:35" ht="12.75">
      <c r="A38" s="119"/>
      <c r="B38" s="120"/>
      <c r="C38" s="121"/>
      <c r="D38" s="122"/>
      <c r="E38" s="123"/>
      <c r="F38" s="131">
        <v>0</v>
      </c>
      <c r="G38" s="124">
        <v>0</v>
      </c>
      <c r="H38" s="132">
        <v>0</v>
      </c>
      <c r="I38" s="131">
        <v>0</v>
      </c>
      <c r="J38" s="124">
        <v>0</v>
      </c>
      <c r="K38" s="132">
        <v>0</v>
      </c>
      <c r="L38" s="125">
        <v>0</v>
      </c>
      <c r="M38" s="126">
        <v>0</v>
      </c>
      <c r="N38" s="127">
        <f>SUM(L38:M38)</f>
        <v>0</v>
      </c>
      <c r="O38" s="125">
        <v>0</v>
      </c>
      <c r="P38" s="126">
        <v>0</v>
      </c>
      <c r="Q38" s="127">
        <f>SUM(O38:P38)</f>
        <v>0</v>
      </c>
      <c r="R38" s="125">
        <v>0</v>
      </c>
      <c r="S38" s="126">
        <v>0</v>
      </c>
      <c r="T38" s="127">
        <f>SUM(R38:S38)</f>
        <v>0</v>
      </c>
      <c r="U38" s="125">
        <v>0</v>
      </c>
      <c r="V38" s="126">
        <v>0</v>
      </c>
      <c r="W38" s="127">
        <f>SUM(U38:V38)</f>
        <v>0</v>
      </c>
      <c r="X38" s="125">
        <v>0</v>
      </c>
      <c r="Y38" s="126">
        <v>0</v>
      </c>
      <c r="Z38" s="127">
        <f>SUM(X38:Y38)</f>
        <v>0</v>
      </c>
      <c r="AA38" s="125">
        <v>0</v>
      </c>
      <c r="AB38" s="126">
        <v>0</v>
      </c>
      <c r="AC38" s="127">
        <f>SUM(AA38:AB38)</f>
        <v>0</v>
      </c>
      <c r="AD38" s="103">
        <f>MAX(F38:H38)</f>
        <v>0</v>
      </c>
      <c r="AE38" s="103">
        <f>MAX(I38:K38)</f>
        <v>0</v>
      </c>
      <c r="AF38" s="128">
        <f>MAX(L38:T38)</f>
        <v>0</v>
      </c>
      <c r="AG38" s="128">
        <f>MAX(U38:AC38)</f>
        <v>0</v>
      </c>
      <c r="AH38" s="128">
        <f>SUM(AF38+AG38)</f>
        <v>0</v>
      </c>
      <c r="AI38" s="129">
        <f>SUM(AD38+AE38+AH38)</f>
        <v>0</v>
      </c>
    </row>
    <row r="39" spans="1:35" ht="12.75">
      <c r="A39" s="119"/>
      <c r="B39" s="120"/>
      <c r="C39" s="121"/>
      <c r="D39" s="122"/>
      <c r="E39" s="123"/>
      <c r="F39" s="131">
        <v>0</v>
      </c>
      <c r="G39" s="124">
        <v>0</v>
      </c>
      <c r="H39" s="132">
        <v>0</v>
      </c>
      <c r="I39" s="131">
        <v>0</v>
      </c>
      <c r="J39" s="124">
        <v>0</v>
      </c>
      <c r="K39" s="132">
        <v>0</v>
      </c>
      <c r="L39" s="125">
        <v>0</v>
      </c>
      <c r="M39" s="126">
        <v>0</v>
      </c>
      <c r="N39" s="127">
        <f>SUM(L39:M39)</f>
        <v>0</v>
      </c>
      <c r="O39" s="125">
        <v>0</v>
      </c>
      <c r="P39" s="126">
        <v>0</v>
      </c>
      <c r="Q39" s="127">
        <f>SUM(O39:P39)</f>
        <v>0</v>
      </c>
      <c r="R39" s="125">
        <v>0</v>
      </c>
      <c r="S39" s="126">
        <v>0</v>
      </c>
      <c r="T39" s="127">
        <f>SUM(R39:S39)</f>
        <v>0</v>
      </c>
      <c r="U39" s="125">
        <v>0</v>
      </c>
      <c r="V39" s="126">
        <v>0</v>
      </c>
      <c r="W39" s="127">
        <f>SUM(U39:V39)</f>
        <v>0</v>
      </c>
      <c r="X39" s="125">
        <v>0</v>
      </c>
      <c r="Y39" s="126">
        <v>0</v>
      </c>
      <c r="Z39" s="127">
        <f>SUM(X39:Y39)</f>
        <v>0</v>
      </c>
      <c r="AA39" s="125">
        <v>0</v>
      </c>
      <c r="AB39" s="126">
        <v>0</v>
      </c>
      <c r="AC39" s="127">
        <f>SUM(AA39:AB39)</f>
        <v>0</v>
      </c>
      <c r="AD39" s="103">
        <f>MAX(F39:H39)</f>
        <v>0</v>
      </c>
      <c r="AE39" s="103">
        <f>MAX(I39:K39)</f>
        <v>0</v>
      </c>
      <c r="AF39" s="128">
        <f>MAX(L39:T39)</f>
        <v>0</v>
      </c>
      <c r="AG39" s="128">
        <f>MAX(U39:AC39)</f>
        <v>0</v>
      </c>
      <c r="AH39" s="128">
        <f>SUM(AF39+AG39)</f>
        <v>0</v>
      </c>
      <c r="AI39" s="129">
        <f>SUM(AD39+AE39+AH39)</f>
        <v>0</v>
      </c>
    </row>
    <row r="40" spans="1:35" ht="12.75">
      <c r="A40" s="119"/>
      <c r="B40" s="120"/>
      <c r="C40" s="121"/>
      <c r="D40" s="122"/>
      <c r="E40" s="123"/>
      <c r="F40" s="131">
        <v>0</v>
      </c>
      <c r="G40" s="124">
        <v>0</v>
      </c>
      <c r="H40" s="132">
        <v>0</v>
      </c>
      <c r="I40" s="131">
        <v>0</v>
      </c>
      <c r="J40" s="124">
        <v>0</v>
      </c>
      <c r="K40" s="132">
        <v>0</v>
      </c>
      <c r="L40" s="125">
        <v>0</v>
      </c>
      <c r="M40" s="126">
        <v>0</v>
      </c>
      <c r="N40" s="127">
        <f>SUM(L40:M40)</f>
        <v>0</v>
      </c>
      <c r="O40" s="125">
        <v>0</v>
      </c>
      <c r="P40" s="126">
        <v>0</v>
      </c>
      <c r="Q40" s="127">
        <f>SUM(O40:P40)</f>
        <v>0</v>
      </c>
      <c r="R40" s="125">
        <v>0</v>
      </c>
      <c r="S40" s="126">
        <v>0</v>
      </c>
      <c r="T40" s="127">
        <f>SUM(R40:S40)</f>
        <v>0</v>
      </c>
      <c r="U40" s="125">
        <v>0</v>
      </c>
      <c r="V40" s="126">
        <v>0</v>
      </c>
      <c r="W40" s="127">
        <f>SUM(U40:V40)</f>
        <v>0</v>
      </c>
      <c r="X40" s="125">
        <v>0</v>
      </c>
      <c r="Y40" s="126">
        <v>0</v>
      </c>
      <c r="Z40" s="127">
        <f>SUM(X40:Y40)</f>
        <v>0</v>
      </c>
      <c r="AA40" s="125">
        <v>0</v>
      </c>
      <c r="AB40" s="126">
        <v>0</v>
      </c>
      <c r="AC40" s="127">
        <f>SUM(AA40:AB40)</f>
        <v>0</v>
      </c>
      <c r="AD40" s="103">
        <f>MAX(F40:H40)</f>
        <v>0</v>
      </c>
      <c r="AE40" s="103">
        <f>MAX(I40:K40)</f>
        <v>0</v>
      </c>
      <c r="AF40" s="128">
        <f>MAX(L40:T40)</f>
        <v>0</v>
      </c>
      <c r="AG40" s="128">
        <f>MAX(U40:AC40)</f>
        <v>0</v>
      </c>
      <c r="AH40" s="128">
        <f>SUM(AF40+AG40)</f>
        <v>0</v>
      </c>
      <c r="AI40" s="129">
        <f>SUM(AD40+AE40+AH40)</f>
        <v>0</v>
      </c>
    </row>
    <row r="41" spans="1:35" ht="12.75">
      <c r="A41" s="119"/>
      <c r="B41" s="120"/>
      <c r="C41" s="121"/>
      <c r="D41" s="122"/>
      <c r="E41" s="123"/>
      <c r="F41" s="131">
        <v>0</v>
      </c>
      <c r="G41" s="124">
        <v>0</v>
      </c>
      <c r="H41" s="132">
        <v>0</v>
      </c>
      <c r="I41" s="131">
        <v>0</v>
      </c>
      <c r="J41" s="124">
        <v>0</v>
      </c>
      <c r="K41" s="132">
        <v>0</v>
      </c>
      <c r="L41" s="125">
        <v>0</v>
      </c>
      <c r="M41" s="126">
        <v>0</v>
      </c>
      <c r="N41" s="127">
        <f>SUM(L41:M41)</f>
        <v>0</v>
      </c>
      <c r="O41" s="125">
        <v>0</v>
      </c>
      <c r="P41" s="126">
        <v>0</v>
      </c>
      <c r="Q41" s="127">
        <f>SUM(O41:P41)</f>
        <v>0</v>
      </c>
      <c r="R41" s="125">
        <v>0</v>
      </c>
      <c r="S41" s="126">
        <v>0</v>
      </c>
      <c r="T41" s="127">
        <f>SUM(R41:S41)</f>
        <v>0</v>
      </c>
      <c r="U41" s="125">
        <v>0</v>
      </c>
      <c r="V41" s="126">
        <v>0</v>
      </c>
      <c r="W41" s="127">
        <f>SUM(U41:V41)</f>
        <v>0</v>
      </c>
      <c r="X41" s="125">
        <v>0</v>
      </c>
      <c r="Y41" s="126">
        <v>0</v>
      </c>
      <c r="Z41" s="127">
        <f>SUM(X41:Y41)</f>
        <v>0</v>
      </c>
      <c r="AA41" s="125">
        <v>0</v>
      </c>
      <c r="AB41" s="126">
        <v>0</v>
      </c>
      <c r="AC41" s="127">
        <f>SUM(AA41:AB41)</f>
        <v>0</v>
      </c>
      <c r="AD41" s="103">
        <f>MAX(F41:H41)</f>
        <v>0</v>
      </c>
      <c r="AE41" s="103">
        <f>MAX(I41:K41)</f>
        <v>0</v>
      </c>
      <c r="AF41" s="128">
        <f>MAX(L41:T41)</f>
        <v>0</v>
      </c>
      <c r="AG41" s="128">
        <f>MAX(U41:AC41)</f>
        <v>0</v>
      </c>
      <c r="AH41" s="128">
        <f>SUM(AF41+AG41)</f>
        <v>0</v>
      </c>
      <c r="AI41" s="129">
        <f>SUM(AD41+AE41+AH41)</f>
        <v>0</v>
      </c>
    </row>
  </sheetData>
  <sheetProtection/>
  <mergeCells count="111">
    <mergeCell ref="A1:AI1"/>
    <mergeCell ref="A2:AI2"/>
    <mergeCell ref="A3:A5"/>
    <mergeCell ref="B3:B5"/>
    <mergeCell ref="C3:C5"/>
    <mergeCell ref="D3:D5"/>
    <mergeCell ref="E3:E5"/>
    <mergeCell ref="AI3:AI5"/>
    <mergeCell ref="L4:N4"/>
    <mergeCell ref="F3:H4"/>
    <mergeCell ref="AH3:AH5"/>
    <mergeCell ref="U3:AC3"/>
    <mergeCell ref="AD3:AD5"/>
    <mergeCell ref="AE3:AE5"/>
    <mergeCell ref="AF3:AF5"/>
    <mergeCell ref="AA4:AC4"/>
    <mergeCell ref="AG3:AG5"/>
    <mergeCell ref="U4:W4"/>
    <mergeCell ref="X4:Z4"/>
    <mergeCell ref="I3:K4"/>
    <mergeCell ref="AA12:AC12"/>
    <mergeCell ref="U12:W12"/>
    <mergeCell ref="F11:H12"/>
    <mergeCell ref="I11:K12"/>
    <mergeCell ref="L11:T11"/>
    <mergeCell ref="L3:T3"/>
    <mergeCell ref="O4:Q4"/>
    <mergeCell ref="R4:T4"/>
    <mergeCell ref="D11:D13"/>
    <mergeCell ref="E11:E13"/>
    <mergeCell ref="U11:AC11"/>
    <mergeCell ref="AD11:AD13"/>
    <mergeCell ref="AG11:AG13"/>
    <mergeCell ref="AI11:AI13"/>
    <mergeCell ref="AH11:AH13"/>
    <mergeCell ref="A10:AI10"/>
    <mergeCell ref="A11:A13"/>
    <mergeCell ref="B11:B13"/>
    <mergeCell ref="C11:C13"/>
    <mergeCell ref="L12:N12"/>
    <mergeCell ref="O12:Q12"/>
    <mergeCell ref="R12:T12"/>
    <mergeCell ref="I19:K20"/>
    <mergeCell ref="F19:H20"/>
    <mergeCell ref="X20:Z20"/>
    <mergeCell ref="AE11:AE13"/>
    <mergeCell ref="A18:AI18"/>
    <mergeCell ref="A19:A21"/>
    <mergeCell ref="B19:B21"/>
    <mergeCell ref="C19:C21"/>
    <mergeCell ref="D19:D21"/>
    <mergeCell ref="AF11:AF13"/>
    <mergeCell ref="L20:N20"/>
    <mergeCell ref="O20:Q20"/>
    <mergeCell ref="R20:T20"/>
    <mergeCell ref="U20:W20"/>
    <mergeCell ref="X12:Z12"/>
    <mergeCell ref="AA20:AC20"/>
    <mergeCell ref="U19:AC19"/>
    <mergeCell ref="AD19:AD21"/>
    <mergeCell ref="A26:AI26"/>
    <mergeCell ref="A27:A29"/>
    <mergeCell ref="B27:B29"/>
    <mergeCell ref="L19:T19"/>
    <mergeCell ref="AI19:AI21"/>
    <mergeCell ref="AE19:AE21"/>
    <mergeCell ref="AF19:AF21"/>
    <mergeCell ref="AG19:AG21"/>
    <mergeCell ref="AH19:AH21"/>
    <mergeCell ref="E19:E21"/>
    <mergeCell ref="C27:C29"/>
    <mergeCell ref="U27:AC27"/>
    <mergeCell ref="AD27:AD29"/>
    <mergeCell ref="D27:D29"/>
    <mergeCell ref="L28:N28"/>
    <mergeCell ref="O28:Q28"/>
    <mergeCell ref="R28:T28"/>
    <mergeCell ref="U28:W28"/>
    <mergeCell ref="I27:K28"/>
    <mergeCell ref="AI27:AI29"/>
    <mergeCell ref="AE27:AE29"/>
    <mergeCell ref="AF27:AF29"/>
    <mergeCell ref="AG27:AG29"/>
    <mergeCell ref="AH27:AH29"/>
    <mergeCell ref="I35:K36"/>
    <mergeCell ref="L35:T35"/>
    <mergeCell ref="L27:T27"/>
    <mergeCell ref="L36:N36"/>
    <mergeCell ref="O36:Q36"/>
    <mergeCell ref="E27:E29"/>
    <mergeCell ref="F27:H28"/>
    <mergeCell ref="E35:E37"/>
    <mergeCell ref="F35:H36"/>
    <mergeCell ref="B35:B37"/>
    <mergeCell ref="U35:AC35"/>
    <mergeCell ref="X28:Z28"/>
    <mergeCell ref="AA28:AC28"/>
    <mergeCell ref="A34:AI34"/>
    <mergeCell ref="AH35:AH37"/>
    <mergeCell ref="C35:C37"/>
    <mergeCell ref="D35:D37"/>
    <mergeCell ref="A35:A37"/>
    <mergeCell ref="AI35:AI37"/>
    <mergeCell ref="R36:T36"/>
    <mergeCell ref="U36:W36"/>
    <mergeCell ref="AG35:AG37"/>
    <mergeCell ref="AE35:AE37"/>
    <mergeCell ref="AD35:AD37"/>
    <mergeCell ref="X36:Z36"/>
    <mergeCell ref="AA36:AC36"/>
    <mergeCell ref="AF35:AF37"/>
  </mergeCells>
  <conditionalFormatting sqref="R30:R33 R38:R41 R6:R9 R14:R17 R22:R25">
    <cfRule type="containsText" priority="22" dxfId="0" operator="containsText" text="x">
      <formula>NOT(ISERROR(SEARCH("x",R6)))</formula>
    </cfRule>
  </conditionalFormatting>
  <conditionalFormatting sqref="L30:AC33 L38:AC41 L6:AC9 L14:AC17 L22:AC25">
    <cfRule type="containsText" priority="21" dxfId="0" operator="containsText" text="n">
      <formula>NOT(ISERROR(SEARCH("n",L6)))</formula>
    </cfRule>
  </conditionalFormatting>
  <printOptions/>
  <pageMargins left="0.7" right="0.7" top="0.75" bottom="0.75" header="0.3" footer="0.3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9"/>
  <sheetViews>
    <sheetView zoomScale="90" zoomScaleNormal="90" zoomScalePageLayoutView="0" workbookViewId="0" topLeftCell="A1">
      <selection activeCell="A1" sqref="A1:AI9"/>
    </sheetView>
  </sheetViews>
  <sheetFormatPr defaultColWidth="9.140625" defaultRowHeight="12.75"/>
  <cols>
    <col min="1" max="1" width="3.57421875" style="0" bestFit="1" customWidth="1"/>
    <col min="2" max="2" width="14.7109375" style="0" customWidth="1"/>
    <col min="3" max="3" width="5.57421875" style="0" bestFit="1" customWidth="1"/>
    <col min="4" max="4" width="6.28125" style="0" bestFit="1" customWidth="1"/>
    <col min="5" max="5" width="5.421875" style="0" bestFit="1" customWidth="1"/>
    <col min="6" max="6" width="6.140625" style="0" bestFit="1" customWidth="1"/>
    <col min="7" max="11" width="5.00390625" style="0" bestFit="1" customWidth="1"/>
    <col min="12" max="12" width="3.28125" style="0" bestFit="1" customWidth="1"/>
    <col min="13" max="13" width="4.8515625" style="0" bestFit="1" customWidth="1"/>
    <col min="14" max="14" width="4.140625" style="0" customWidth="1"/>
    <col min="15" max="15" width="3.28125" style="0" bestFit="1" customWidth="1"/>
    <col min="16" max="16" width="4.8515625" style="0" bestFit="1" customWidth="1"/>
    <col min="17" max="17" width="4.28125" style="0" customWidth="1"/>
    <col min="18" max="18" width="3.28125" style="0" bestFit="1" customWidth="1"/>
    <col min="19" max="19" width="4.8515625" style="0" bestFit="1" customWidth="1"/>
    <col min="20" max="20" width="3.7109375" style="0" customWidth="1"/>
    <col min="21" max="21" width="3.28125" style="0" bestFit="1" customWidth="1"/>
    <col min="22" max="22" width="4.8515625" style="0" bestFit="1" customWidth="1"/>
    <col min="23" max="23" width="4.421875" style="0" customWidth="1"/>
    <col min="24" max="24" width="3.28125" style="0" bestFit="1" customWidth="1"/>
    <col min="25" max="25" width="4.8515625" style="0" bestFit="1" customWidth="1"/>
    <col min="26" max="26" width="5.421875" style="0" bestFit="1" customWidth="1"/>
    <col min="27" max="27" width="3.28125" style="0" bestFit="1" customWidth="1"/>
    <col min="28" max="28" width="4.8515625" style="0" bestFit="1" customWidth="1"/>
    <col min="29" max="29" width="5.421875" style="0" bestFit="1" customWidth="1"/>
    <col min="30" max="30" width="8.00390625" style="0" customWidth="1"/>
    <col min="31" max="31" width="7.57421875" style="0" customWidth="1"/>
    <col min="32" max="32" width="4.8515625" style="0" customWidth="1"/>
    <col min="33" max="33" width="6.28125" style="0" customWidth="1"/>
    <col min="34" max="34" width="4.421875" style="0" customWidth="1"/>
    <col min="35" max="35" width="4.7109375" style="0" customWidth="1"/>
  </cols>
  <sheetData>
    <row r="1" spans="1:35" ht="33">
      <c r="A1" s="292" t="s">
        <v>19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</row>
    <row r="2" spans="1:35" ht="12.75">
      <c r="A2" s="288" t="s">
        <v>32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</row>
    <row r="3" spans="1:35" ht="12.75" customHeight="1">
      <c r="A3" s="291" t="s">
        <v>0</v>
      </c>
      <c r="B3" s="287" t="s">
        <v>1</v>
      </c>
      <c r="C3" s="293" t="s">
        <v>2</v>
      </c>
      <c r="D3" s="291" t="s">
        <v>3</v>
      </c>
      <c r="E3" s="291" t="s">
        <v>4</v>
      </c>
      <c r="F3" s="205" t="s">
        <v>5</v>
      </c>
      <c r="G3" s="205"/>
      <c r="H3" s="205"/>
      <c r="I3" s="285" t="s">
        <v>6</v>
      </c>
      <c r="J3" s="285"/>
      <c r="K3" s="285"/>
      <c r="L3" s="285" t="s">
        <v>7</v>
      </c>
      <c r="M3" s="285"/>
      <c r="N3" s="285"/>
      <c r="O3" s="285"/>
      <c r="P3" s="285"/>
      <c r="Q3" s="285"/>
      <c r="R3" s="285"/>
      <c r="S3" s="285"/>
      <c r="T3" s="285"/>
      <c r="U3" s="285" t="s">
        <v>8</v>
      </c>
      <c r="V3" s="285"/>
      <c r="W3" s="285"/>
      <c r="X3" s="285"/>
      <c r="Y3" s="285"/>
      <c r="Z3" s="285"/>
      <c r="AA3" s="285"/>
      <c r="AB3" s="285"/>
      <c r="AC3" s="285"/>
      <c r="AD3" s="204" t="s">
        <v>9</v>
      </c>
      <c r="AE3" s="204" t="s">
        <v>10</v>
      </c>
      <c r="AF3" s="286" t="s">
        <v>7</v>
      </c>
      <c r="AG3" s="286" t="s">
        <v>8</v>
      </c>
      <c r="AH3" s="286" t="s">
        <v>11</v>
      </c>
      <c r="AI3" s="286" t="s">
        <v>12</v>
      </c>
    </row>
    <row r="4" spans="1:35" ht="12.75">
      <c r="A4" s="291"/>
      <c r="B4" s="287"/>
      <c r="C4" s="293"/>
      <c r="D4" s="291"/>
      <c r="E4" s="291"/>
      <c r="F4" s="205"/>
      <c r="G4" s="205"/>
      <c r="H4" s="205"/>
      <c r="I4" s="285"/>
      <c r="J4" s="285"/>
      <c r="K4" s="285"/>
      <c r="L4" s="285" t="s">
        <v>13</v>
      </c>
      <c r="M4" s="285"/>
      <c r="N4" s="285"/>
      <c r="O4" s="285" t="s">
        <v>14</v>
      </c>
      <c r="P4" s="285"/>
      <c r="Q4" s="285"/>
      <c r="R4" s="285" t="s">
        <v>15</v>
      </c>
      <c r="S4" s="285"/>
      <c r="T4" s="285"/>
      <c r="U4" s="285" t="s">
        <v>13</v>
      </c>
      <c r="V4" s="285"/>
      <c r="W4" s="285"/>
      <c r="X4" s="285" t="s">
        <v>14</v>
      </c>
      <c r="Y4" s="285"/>
      <c r="Z4" s="285"/>
      <c r="AA4" s="285" t="s">
        <v>15</v>
      </c>
      <c r="AB4" s="285"/>
      <c r="AC4" s="285"/>
      <c r="AD4" s="204"/>
      <c r="AE4" s="204"/>
      <c r="AF4" s="286"/>
      <c r="AG4" s="286"/>
      <c r="AH4" s="286"/>
      <c r="AI4" s="286"/>
    </row>
    <row r="5" spans="1:35" ht="24" customHeight="1">
      <c r="A5" s="291"/>
      <c r="B5" s="287"/>
      <c r="C5" s="293"/>
      <c r="D5" s="291"/>
      <c r="E5" s="291"/>
      <c r="F5" s="1">
        <v>1</v>
      </c>
      <c r="G5" s="1">
        <v>2</v>
      </c>
      <c r="H5" s="1">
        <v>3</v>
      </c>
      <c r="I5" s="1">
        <v>1</v>
      </c>
      <c r="J5" s="1">
        <v>2</v>
      </c>
      <c r="K5" s="1">
        <v>3</v>
      </c>
      <c r="L5" s="118" t="s">
        <v>16</v>
      </c>
      <c r="M5" s="118" t="s">
        <v>17</v>
      </c>
      <c r="N5" s="118" t="s">
        <v>18</v>
      </c>
      <c r="O5" s="118" t="s">
        <v>16</v>
      </c>
      <c r="P5" s="118" t="s">
        <v>17</v>
      </c>
      <c r="Q5" s="118" t="s">
        <v>18</v>
      </c>
      <c r="R5" s="118" t="s">
        <v>16</v>
      </c>
      <c r="S5" s="118" t="s">
        <v>17</v>
      </c>
      <c r="T5" s="118" t="s">
        <v>18</v>
      </c>
      <c r="U5" s="118" t="s">
        <v>16</v>
      </c>
      <c r="V5" s="118" t="s">
        <v>17</v>
      </c>
      <c r="W5" s="118" t="s">
        <v>18</v>
      </c>
      <c r="X5" s="118" t="s">
        <v>16</v>
      </c>
      <c r="Y5" s="118" t="s">
        <v>17</v>
      </c>
      <c r="Z5" s="118" t="s">
        <v>18</v>
      </c>
      <c r="AA5" s="118" t="s">
        <v>16</v>
      </c>
      <c r="AB5" s="118" t="s">
        <v>17</v>
      </c>
      <c r="AC5" s="118" t="s">
        <v>18</v>
      </c>
      <c r="AD5" s="204"/>
      <c r="AE5" s="204"/>
      <c r="AF5" s="286"/>
      <c r="AG5" s="286"/>
      <c r="AH5" s="286"/>
      <c r="AI5" s="286"/>
    </row>
    <row r="6" spans="1:35" ht="12.75">
      <c r="A6" s="119" t="s">
        <v>41</v>
      </c>
      <c r="B6" s="120" t="s">
        <v>104</v>
      </c>
      <c r="C6" s="121">
        <v>2007</v>
      </c>
      <c r="D6" s="122" t="s">
        <v>103</v>
      </c>
      <c r="E6" s="123">
        <v>22.8</v>
      </c>
      <c r="F6" s="124">
        <v>26</v>
      </c>
      <c r="G6" s="124">
        <v>22</v>
      </c>
      <c r="H6" s="124">
        <v>20</v>
      </c>
      <c r="I6" s="124">
        <v>43</v>
      </c>
      <c r="J6" s="124">
        <v>43</v>
      </c>
      <c r="K6" s="124">
        <v>42</v>
      </c>
      <c r="L6" s="125">
        <v>6</v>
      </c>
      <c r="M6" s="126">
        <v>14</v>
      </c>
      <c r="N6" s="127">
        <f>SUM(L6:M6)</f>
        <v>20</v>
      </c>
      <c r="O6" s="126">
        <v>6</v>
      </c>
      <c r="P6" s="126">
        <v>14</v>
      </c>
      <c r="Q6" s="127">
        <f>SUM(O6:P6)</f>
        <v>20</v>
      </c>
      <c r="R6" s="125">
        <v>6</v>
      </c>
      <c r="S6" s="126">
        <v>15</v>
      </c>
      <c r="T6" s="127">
        <f>SUM(R6:S6)</f>
        <v>21</v>
      </c>
      <c r="U6" s="125">
        <v>6</v>
      </c>
      <c r="V6" s="126">
        <v>13</v>
      </c>
      <c r="W6" s="127">
        <f>SUM(U6:V6)</f>
        <v>19</v>
      </c>
      <c r="X6" s="126">
        <v>10</v>
      </c>
      <c r="Y6" s="126">
        <v>10</v>
      </c>
      <c r="Z6" s="127">
        <f>SUM(X6:Y6)</f>
        <v>20</v>
      </c>
      <c r="AA6" s="125">
        <v>11</v>
      </c>
      <c r="AB6" s="126">
        <v>7</v>
      </c>
      <c r="AC6" s="127">
        <f>SUM(AA6:AB6)</f>
        <v>18</v>
      </c>
      <c r="AD6" s="103">
        <f>MAX(F6:H6)</f>
        <v>26</v>
      </c>
      <c r="AE6" s="103">
        <f>MAX(I6:K6)</f>
        <v>43</v>
      </c>
      <c r="AF6" s="128">
        <f>MAX(N6,Q6,T6)</f>
        <v>21</v>
      </c>
      <c r="AG6" s="128">
        <f>MAX(W6,Z6,AC6)</f>
        <v>20</v>
      </c>
      <c r="AH6" s="128">
        <f>SUM(AF6:AG6)</f>
        <v>41</v>
      </c>
      <c r="AI6" s="129">
        <f>SUM(AD6:AG6)</f>
        <v>110</v>
      </c>
    </row>
    <row r="7" spans="1:35" ht="12.75">
      <c r="A7" s="119"/>
      <c r="B7" s="120"/>
      <c r="C7" s="130"/>
      <c r="D7" s="122"/>
      <c r="E7" s="123"/>
      <c r="F7" s="131">
        <v>0</v>
      </c>
      <c r="G7" s="124">
        <v>0</v>
      </c>
      <c r="H7" s="132">
        <v>0</v>
      </c>
      <c r="I7" s="131">
        <v>0</v>
      </c>
      <c r="J7" s="124">
        <v>0</v>
      </c>
      <c r="K7" s="132">
        <v>0</v>
      </c>
      <c r="L7" s="125">
        <v>0</v>
      </c>
      <c r="M7" s="126">
        <v>0</v>
      </c>
      <c r="N7" s="127">
        <f>SUM(L7:M7)</f>
        <v>0</v>
      </c>
      <c r="O7" s="125">
        <v>0</v>
      </c>
      <c r="P7" s="126">
        <v>0</v>
      </c>
      <c r="Q7" s="127">
        <f>SUM(O7:P7)</f>
        <v>0</v>
      </c>
      <c r="R7" s="125">
        <v>0</v>
      </c>
      <c r="S7" s="126">
        <v>0</v>
      </c>
      <c r="T7" s="127">
        <f>SUM(R7:S7)</f>
        <v>0</v>
      </c>
      <c r="U7" s="125">
        <v>0</v>
      </c>
      <c r="V7" s="126">
        <v>0</v>
      </c>
      <c r="W7" s="127">
        <f>SUM(U7:V7)</f>
        <v>0</v>
      </c>
      <c r="X7" s="125">
        <v>0</v>
      </c>
      <c r="Y7" s="126">
        <v>0</v>
      </c>
      <c r="Z7" s="127">
        <f>SUM(X7:Y7)</f>
        <v>0</v>
      </c>
      <c r="AA7" s="125">
        <v>0</v>
      </c>
      <c r="AB7" s="126">
        <v>0</v>
      </c>
      <c r="AC7" s="127">
        <f>SUM(AA7:AB7)</f>
        <v>0</v>
      </c>
      <c r="AD7" s="103">
        <f>MAX(F7:H7)</f>
        <v>0</v>
      </c>
      <c r="AE7" s="103">
        <f>MAX(I7:K7)</f>
        <v>0</v>
      </c>
      <c r="AF7" s="128">
        <f>MAX(L7:T7)</f>
        <v>0</v>
      </c>
      <c r="AG7" s="128">
        <f>MAX(U7:AC7)</f>
        <v>0</v>
      </c>
      <c r="AH7" s="128">
        <f>SUM(AF7+AG7)</f>
        <v>0</v>
      </c>
      <c r="AI7" s="129">
        <f>SUM(AD7+AE7+AH7)</f>
        <v>0</v>
      </c>
    </row>
    <row r="8" spans="1:35" ht="12.75">
      <c r="A8" s="119"/>
      <c r="B8" s="120"/>
      <c r="C8" s="130"/>
      <c r="D8" s="122"/>
      <c r="E8" s="123"/>
      <c r="F8" s="131">
        <v>0</v>
      </c>
      <c r="G8" s="124">
        <v>0</v>
      </c>
      <c r="H8" s="132">
        <v>0</v>
      </c>
      <c r="I8" s="131">
        <v>0</v>
      </c>
      <c r="J8" s="124">
        <v>0</v>
      </c>
      <c r="K8" s="132">
        <v>0</v>
      </c>
      <c r="L8" s="125">
        <v>0</v>
      </c>
      <c r="M8" s="126">
        <v>0</v>
      </c>
      <c r="N8" s="127">
        <f>SUM(L8:M8)</f>
        <v>0</v>
      </c>
      <c r="O8" s="125">
        <v>0</v>
      </c>
      <c r="P8" s="126">
        <v>0</v>
      </c>
      <c r="Q8" s="127">
        <f>SUM(O8:P8)</f>
        <v>0</v>
      </c>
      <c r="R8" s="125">
        <v>0</v>
      </c>
      <c r="S8" s="126">
        <v>0</v>
      </c>
      <c r="T8" s="127">
        <f>SUM(R8:S8)</f>
        <v>0</v>
      </c>
      <c r="U8" s="125">
        <v>0</v>
      </c>
      <c r="V8" s="126">
        <v>0</v>
      </c>
      <c r="W8" s="127">
        <f>SUM(U8:V8)</f>
        <v>0</v>
      </c>
      <c r="X8" s="125">
        <v>0</v>
      </c>
      <c r="Y8" s="126">
        <v>0</v>
      </c>
      <c r="Z8" s="127">
        <f>SUM(X8:Y8)</f>
        <v>0</v>
      </c>
      <c r="AA8" s="125">
        <v>0</v>
      </c>
      <c r="AB8" s="126">
        <v>0</v>
      </c>
      <c r="AC8" s="127">
        <f>SUM(AA8:AB8)</f>
        <v>0</v>
      </c>
      <c r="AD8" s="103">
        <f>MAX(F8:H8)</f>
        <v>0</v>
      </c>
      <c r="AE8" s="103">
        <f>MAX(I8:K8)</f>
        <v>0</v>
      </c>
      <c r="AF8" s="128">
        <f>MAX(L8:T8)</f>
        <v>0</v>
      </c>
      <c r="AG8" s="128">
        <f>MAX(U8:AC8)</f>
        <v>0</v>
      </c>
      <c r="AH8" s="128">
        <f>SUM(AF8+AG8)</f>
        <v>0</v>
      </c>
      <c r="AI8" s="129">
        <f>SUM(AD8+AE8+AH8)</f>
        <v>0</v>
      </c>
    </row>
    <row r="9" spans="1:35" ht="12.75">
      <c r="A9" s="119"/>
      <c r="B9" s="120"/>
      <c r="C9" s="130"/>
      <c r="D9" s="122"/>
      <c r="E9" s="123"/>
      <c r="F9" s="131">
        <v>0</v>
      </c>
      <c r="G9" s="124">
        <v>0</v>
      </c>
      <c r="H9" s="132">
        <v>0</v>
      </c>
      <c r="I9" s="131">
        <v>0</v>
      </c>
      <c r="J9" s="124">
        <v>0</v>
      </c>
      <c r="K9" s="132">
        <v>0</v>
      </c>
      <c r="L9" s="125">
        <v>0</v>
      </c>
      <c r="M9" s="126">
        <v>0</v>
      </c>
      <c r="N9" s="127">
        <f>SUM(L9:M9)</f>
        <v>0</v>
      </c>
      <c r="O9" s="125">
        <v>0</v>
      </c>
      <c r="P9" s="126">
        <v>0</v>
      </c>
      <c r="Q9" s="127">
        <f>SUM(O9:P9)</f>
        <v>0</v>
      </c>
      <c r="R9" s="125">
        <v>0</v>
      </c>
      <c r="S9" s="126">
        <v>0</v>
      </c>
      <c r="T9" s="127">
        <f>SUM(R9:S9)</f>
        <v>0</v>
      </c>
      <c r="U9" s="125">
        <v>0</v>
      </c>
      <c r="V9" s="126">
        <v>0</v>
      </c>
      <c r="W9" s="127">
        <f>SUM(U9:V9)</f>
        <v>0</v>
      </c>
      <c r="X9" s="125">
        <v>0</v>
      </c>
      <c r="Y9" s="126">
        <v>0</v>
      </c>
      <c r="Z9" s="127">
        <f>SUM(X9:Y9)</f>
        <v>0</v>
      </c>
      <c r="AA9" s="125">
        <v>0</v>
      </c>
      <c r="AB9" s="126">
        <v>0</v>
      </c>
      <c r="AC9" s="127">
        <f>SUM(AA9:AB9)</f>
        <v>0</v>
      </c>
      <c r="AD9" s="103">
        <f>MAX(F9:H9)</f>
        <v>0</v>
      </c>
      <c r="AE9" s="103">
        <f>MAX(I9:K9)</f>
        <v>0</v>
      </c>
      <c r="AF9" s="128">
        <f>MAX(L9:T9)</f>
        <v>0</v>
      </c>
      <c r="AG9" s="128">
        <f>MAX(U9:AC9)</f>
        <v>0</v>
      </c>
      <c r="AH9" s="128">
        <f>SUM(AF9+AG9)</f>
        <v>0</v>
      </c>
      <c r="AI9" s="129">
        <f>SUM(AD9+AE9+AH9)</f>
        <v>0</v>
      </c>
    </row>
    <row r="11" ht="12.75" customHeight="1"/>
    <row r="12" ht="12.75" customHeight="1"/>
    <row r="13" ht="18.75" customHeight="1"/>
    <row r="19" ht="12.75" customHeight="1"/>
    <row r="20" ht="12.75" customHeight="1"/>
    <row r="21" ht="19.5" customHeight="1"/>
    <row r="27" ht="12.75" customHeight="1"/>
    <row r="28" ht="12.75" customHeight="1"/>
    <row r="29" ht="12.75" customHeight="1"/>
    <row r="35" ht="12.75" customHeight="1"/>
    <row r="36" ht="12.75" customHeight="1"/>
    <row r="37" ht="12.75" customHeight="1"/>
    <row r="43" ht="12.75" customHeight="1"/>
    <row r="44" ht="12.75" customHeight="1"/>
    <row r="45" ht="12.75" customHeight="1"/>
  </sheetData>
  <sheetProtection/>
  <mergeCells count="23">
    <mergeCell ref="AI3:AI5"/>
    <mergeCell ref="L4:N4"/>
    <mergeCell ref="F3:H4"/>
    <mergeCell ref="R4:T4"/>
    <mergeCell ref="U4:W4"/>
    <mergeCell ref="X4:Z4"/>
    <mergeCell ref="A1:AI1"/>
    <mergeCell ref="A2:AI2"/>
    <mergeCell ref="A3:A5"/>
    <mergeCell ref="B3:B5"/>
    <mergeCell ref="C3:C5"/>
    <mergeCell ref="D3:D5"/>
    <mergeCell ref="E3:E5"/>
    <mergeCell ref="I3:K4"/>
    <mergeCell ref="L3:T3"/>
    <mergeCell ref="AH3:AH5"/>
    <mergeCell ref="U3:AC3"/>
    <mergeCell ref="AD3:AD5"/>
    <mergeCell ref="AE3:AE5"/>
    <mergeCell ref="AF3:AF5"/>
    <mergeCell ref="AA4:AC4"/>
    <mergeCell ref="AG3:AG5"/>
    <mergeCell ref="O4:Q4"/>
  </mergeCells>
  <conditionalFormatting sqref="R6:R9">
    <cfRule type="containsText" priority="12" dxfId="0" operator="containsText" text="x">
      <formula>NOT(ISERROR(SEARCH("x",R6)))</formula>
    </cfRule>
  </conditionalFormatting>
  <conditionalFormatting sqref="L6:AC9">
    <cfRule type="containsText" priority="11" dxfId="0" operator="containsText" text="n">
      <formula>NOT(ISERROR(SEARCH("n",L6)))</formula>
    </cfRule>
  </conditionalFormatting>
  <printOptions/>
  <pageMargins left="0.27" right="0.57" top="0.75" bottom="0.75" header="0.3" footer="0.3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23"/>
  <sheetViews>
    <sheetView view="pageBreakPreview" zoomScaleSheetLayoutView="100" zoomScalePageLayoutView="0" workbookViewId="0" topLeftCell="C1">
      <selection activeCell="H30" sqref="H30"/>
    </sheetView>
  </sheetViews>
  <sheetFormatPr defaultColWidth="9.140625" defaultRowHeight="12.75"/>
  <cols>
    <col min="1" max="1" width="3.57421875" style="0" bestFit="1" customWidth="1"/>
    <col min="2" max="2" width="13.28125" style="0" customWidth="1"/>
    <col min="3" max="3" width="5.57421875" style="37" bestFit="1" customWidth="1"/>
    <col min="4" max="5" width="6.140625" style="0" bestFit="1" customWidth="1"/>
    <col min="6" max="6" width="7.28125" style="0" bestFit="1" customWidth="1"/>
    <col min="7" max="8" width="6.421875" style="0" bestFit="1" customWidth="1"/>
    <col min="9" max="11" width="5.421875" style="0" bestFit="1" customWidth="1"/>
    <col min="12" max="12" width="3.28125" style="0" bestFit="1" customWidth="1"/>
    <col min="13" max="13" width="4.8515625" style="0" bestFit="1" customWidth="1"/>
    <col min="14" max="14" width="4.140625" style="0" customWidth="1"/>
    <col min="15" max="15" width="3.28125" style="0" bestFit="1" customWidth="1"/>
    <col min="16" max="16" width="4.8515625" style="0" bestFit="1" customWidth="1"/>
    <col min="17" max="17" width="4.00390625" style="0" customWidth="1"/>
    <col min="18" max="18" width="3.28125" style="0" bestFit="1" customWidth="1"/>
    <col min="19" max="19" width="4.8515625" style="0" bestFit="1" customWidth="1"/>
    <col min="20" max="20" width="3.8515625" style="0" customWidth="1"/>
    <col min="21" max="21" width="3.28125" style="0" bestFit="1" customWidth="1"/>
    <col min="22" max="22" width="4.8515625" style="0" bestFit="1" customWidth="1"/>
    <col min="23" max="23" width="3.8515625" style="0" customWidth="1"/>
    <col min="24" max="24" width="3.28125" style="0" bestFit="1" customWidth="1"/>
    <col min="25" max="25" width="4.8515625" style="0" bestFit="1" customWidth="1"/>
    <col min="26" max="26" width="4.00390625" style="0" customWidth="1"/>
    <col min="27" max="27" width="3.28125" style="0" bestFit="1" customWidth="1"/>
    <col min="28" max="28" width="4.8515625" style="0" bestFit="1" customWidth="1"/>
    <col min="29" max="29" width="4.140625" style="0" customWidth="1"/>
    <col min="30" max="30" width="6.8515625" style="0" customWidth="1"/>
    <col min="31" max="31" width="5.421875" style="0" customWidth="1"/>
    <col min="32" max="33" width="4.421875" style="0" customWidth="1"/>
    <col min="34" max="34" width="6.8515625" style="0" customWidth="1"/>
    <col min="35" max="35" width="6.00390625" style="0" customWidth="1"/>
  </cols>
  <sheetData>
    <row r="1" spans="1:35" ht="12.75">
      <c r="A1" s="294" t="s">
        <v>23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</row>
    <row r="2" spans="1:35" ht="12.75">
      <c r="A2" s="201" t="s">
        <v>0</v>
      </c>
      <c r="B2" s="296" t="s">
        <v>1</v>
      </c>
      <c r="C2" s="203" t="s">
        <v>2</v>
      </c>
      <c r="D2" s="201" t="s">
        <v>3</v>
      </c>
      <c r="E2" s="201" t="s">
        <v>4</v>
      </c>
      <c r="F2" s="205" t="s">
        <v>5</v>
      </c>
      <c r="G2" s="205"/>
      <c r="H2" s="205"/>
      <c r="I2" s="206" t="s">
        <v>6</v>
      </c>
      <c r="J2" s="206"/>
      <c r="K2" s="206"/>
      <c r="L2" s="198" t="s">
        <v>7</v>
      </c>
      <c r="M2" s="198"/>
      <c r="N2" s="198"/>
      <c r="O2" s="198"/>
      <c r="P2" s="198"/>
      <c r="Q2" s="198"/>
      <c r="R2" s="198"/>
      <c r="S2" s="198"/>
      <c r="T2" s="198"/>
      <c r="U2" s="198" t="s">
        <v>8</v>
      </c>
      <c r="V2" s="198"/>
      <c r="W2" s="198"/>
      <c r="X2" s="198"/>
      <c r="Y2" s="198"/>
      <c r="Z2" s="198"/>
      <c r="AA2" s="198"/>
      <c r="AB2" s="198"/>
      <c r="AC2" s="198"/>
      <c r="AD2" s="204" t="s">
        <v>9</v>
      </c>
      <c r="AE2" s="197" t="s">
        <v>10</v>
      </c>
      <c r="AF2" s="196" t="s">
        <v>7</v>
      </c>
      <c r="AG2" s="196" t="s">
        <v>8</v>
      </c>
      <c r="AH2" s="196" t="s">
        <v>11</v>
      </c>
      <c r="AI2" s="196" t="s">
        <v>12</v>
      </c>
    </row>
    <row r="3" spans="1:35" ht="12.75">
      <c r="A3" s="201"/>
      <c r="B3" s="296"/>
      <c r="C3" s="203"/>
      <c r="D3" s="201"/>
      <c r="E3" s="201"/>
      <c r="F3" s="205"/>
      <c r="G3" s="205"/>
      <c r="H3" s="205"/>
      <c r="I3" s="206"/>
      <c r="J3" s="206"/>
      <c r="K3" s="206"/>
      <c r="L3" s="198" t="s">
        <v>13</v>
      </c>
      <c r="M3" s="198"/>
      <c r="N3" s="198"/>
      <c r="O3" s="198" t="s">
        <v>14</v>
      </c>
      <c r="P3" s="198"/>
      <c r="Q3" s="198"/>
      <c r="R3" s="198" t="s">
        <v>15</v>
      </c>
      <c r="S3" s="198"/>
      <c r="T3" s="198"/>
      <c r="U3" s="198" t="s">
        <v>13</v>
      </c>
      <c r="V3" s="198"/>
      <c r="W3" s="198"/>
      <c r="X3" s="198" t="s">
        <v>14</v>
      </c>
      <c r="Y3" s="198"/>
      <c r="Z3" s="198"/>
      <c r="AA3" s="198" t="s">
        <v>15</v>
      </c>
      <c r="AB3" s="198"/>
      <c r="AC3" s="198"/>
      <c r="AD3" s="204"/>
      <c r="AE3" s="197"/>
      <c r="AF3" s="196"/>
      <c r="AG3" s="196"/>
      <c r="AH3" s="196"/>
      <c r="AI3" s="196"/>
    </row>
    <row r="4" spans="1:35" ht="20.25" customHeight="1">
      <c r="A4" s="201"/>
      <c r="B4" s="296"/>
      <c r="C4" s="203"/>
      <c r="D4" s="201"/>
      <c r="E4" s="201"/>
      <c r="F4" s="1">
        <v>1</v>
      </c>
      <c r="G4" s="1">
        <v>2</v>
      </c>
      <c r="H4" s="1">
        <v>3</v>
      </c>
      <c r="I4" s="2">
        <v>1</v>
      </c>
      <c r="J4" s="2">
        <v>2</v>
      </c>
      <c r="K4" s="2">
        <v>3</v>
      </c>
      <c r="L4" s="3" t="s">
        <v>16</v>
      </c>
      <c r="M4" s="3" t="s">
        <v>17</v>
      </c>
      <c r="N4" s="3" t="s">
        <v>18</v>
      </c>
      <c r="O4" s="3" t="s">
        <v>16</v>
      </c>
      <c r="P4" s="3" t="s">
        <v>17</v>
      </c>
      <c r="Q4" s="3" t="s">
        <v>18</v>
      </c>
      <c r="R4" s="3" t="s">
        <v>16</v>
      </c>
      <c r="S4" s="3" t="s">
        <v>17</v>
      </c>
      <c r="T4" s="3" t="s">
        <v>18</v>
      </c>
      <c r="U4" s="3" t="s">
        <v>16</v>
      </c>
      <c r="V4" s="3" t="s">
        <v>17</v>
      </c>
      <c r="W4" s="3" t="s">
        <v>18</v>
      </c>
      <c r="X4" s="3" t="s">
        <v>16</v>
      </c>
      <c r="Y4" s="3" t="s">
        <v>17</v>
      </c>
      <c r="Z4" s="3" t="s">
        <v>18</v>
      </c>
      <c r="AA4" s="3" t="s">
        <v>16</v>
      </c>
      <c r="AB4" s="3" t="s">
        <v>17</v>
      </c>
      <c r="AC4" s="3" t="s">
        <v>18</v>
      </c>
      <c r="AD4" s="204"/>
      <c r="AE4" s="197"/>
      <c r="AF4" s="196"/>
      <c r="AG4" s="196"/>
      <c r="AH4" s="196"/>
      <c r="AI4" s="196"/>
    </row>
    <row r="5" spans="1:35" ht="12.75">
      <c r="A5" s="91" t="s">
        <v>41</v>
      </c>
      <c r="B5" s="92" t="s">
        <v>75</v>
      </c>
      <c r="C5" s="93">
        <v>2005</v>
      </c>
      <c r="D5" s="94" t="s">
        <v>77</v>
      </c>
      <c r="E5" s="95">
        <v>32.8</v>
      </c>
      <c r="F5" s="58">
        <v>54</v>
      </c>
      <c r="G5" s="58">
        <v>54</v>
      </c>
      <c r="H5" s="58">
        <v>49</v>
      </c>
      <c r="I5" s="59">
        <v>51</v>
      </c>
      <c r="J5" s="59">
        <v>59</v>
      </c>
      <c r="K5" s="59">
        <v>60</v>
      </c>
      <c r="L5" s="100">
        <v>20</v>
      </c>
      <c r="M5" s="101">
        <v>15</v>
      </c>
      <c r="N5" s="102">
        <f>SUM(L5:M5)</f>
        <v>35</v>
      </c>
      <c r="O5" s="101">
        <v>23</v>
      </c>
      <c r="P5" s="101">
        <v>15</v>
      </c>
      <c r="Q5" s="102">
        <f>SUM(O5:P5)</f>
        <v>38</v>
      </c>
      <c r="R5" s="100">
        <v>25</v>
      </c>
      <c r="S5" s="101">
        <v>15</v>
      </c>
      <c r="T5" s="102">
        <f>SUM(R5:S5)</f>
        <v>40</v>
      </c>
      <c r="U5" s="100">
        <v>30</v>
      </c>
      <c r="V5" s="101">
        <v>15</v>
      </c>
      <c r="W5" s="102">
        <f>SUM(U5:V5)</f>
        <v>45</v>
      </c>
      <c r="X5" s="101">
        <v>33</v>
      </c>
      <c r="Y5" s="101">
        <v>15</v>
      </c>
      <c r="Z5" s="102">
        <f>SUM(X5:Y5)</f>
        <v>48</v>
      </c>
      <c r="AA5" s="100">
        <v>0</v>
      </c>
      <c r="AB5" s="101">
        <v>0</v>
      </c>
      <c r="AC5" s="102">
        <f>SUM(AA5:AB5)</f>
        <v>0</v>
      </c>
      <c r="AD5" s="103">
        <f>MAX(F5:H5)</f>
        <v>54</v>
      </c>
      <c r="AE5" s="104">
        <f>MAX(I5:K5)</f>
        <v>60</v>
      </c>
      <c r="AF5" s="105">
        <f>MAX(N5,Q5,T5)</f>
        <v>40</v>
      </c>
      <c r="AG5" s="105">
        <f>MAX(W5,Z5,AC5)</f>
        <v>48</v>
      </c>
      <c r="AH5" s="105">
        <f>SUM(AF5:AG5)</f>
        <v>88</v>
      </c>
      <c r="AI5" s="106">
        <f>SUM(AD5:AG5)</f>
        <v>202</v>
      </c>
    </row>
    <row r="6" spans="1:35" ht="12.75">
      <c r="A6" s="91" t="s">
        <v>42</v>
      </c>
      <c r="B6" s="40" t="s">
        <v>80</v>
      </c>
      <c r="C6" s="93">
        <v>2005</v>
      </c>
      <c r="D6" s="94" t="s">
        <v>81</v>
      </c>
      <c r="E6" s="95">
        <v>35.3</v>
      </c>
      <c r="F6" s="58">
        <v>0</v>
      </c>
      <c r="G6" s="58">
        <v>56</v>
      </c>
      <c r="H6" s="58">
        <v>49</v>
      </c>
      <c r="I6" s="59">
        <v>58</v>
      </c>
      <c r="J6" s="59">
        <v>58</v>
      </c>
      <c r="K6" s="59">
        <v>57</v>
      </c>
      <c r="L6" s="100">
        <v>10</v>
      </c>
      <c r="M6" s="101">
        <v>14</v>
      </c>
      <c r="N6" s="102">
        <f>SUM(L6:M6)</f>
        <v>24</v>
      </c>
      <c r="O6" s="101">
        <v>12</v>
      </c>
      <c r="P6" s="101">
        <v>14</v>
      </c>
      <c r="Q6" s="102">
        <f>SUM(O6:P6)</f>
        <v>26</v>
      </c>
      <c r="R6" s="100">
        <v>14</v>
      </c>
      <c r="S6" s="101">
        <v>15</v>
      </c>
      <c r="T6" s="102">
        <f>SUM(R6:S6)</f>
        <v>29</v>
      </c>
      <c r="U6" s="100">
        <v>15</v>
      </c>
      <c r="V6" s="101">
        <v>14</v>
      </c>
      <c r="W6" s="102">
        <f>SUM(U6:V6)</f>
        <v>29</v>
      </c>
      <c r="X6" s="101">
        <v>18</v>
      </c>
      <c r="Y6" s="101">
        <v>12</v>
      </c>
      <c r="Z6" s="102">
        <f>SUM(X6:Y6)</f>
        <v>30</v>
      </c>
      <c r="AA6" s="100">
        <v>20</v>
      </c>
      <c r="AB6" s="101">
        <v>10</v>
      </c>
      <c r="AC6" s="102">
        <f>SUM(AA6:AB6)</f>
        <v>30</v>
      </c>
      <c r="AD6" s="103">
        <f>MAX(F6:H6)</f>
        <v>56</v>
      </c>
      <c r="AE6" s="104">
        <f>MAX(I6:K6)</f>
        <v>58</v>
      </c>
      <c r="AF6" s="105">
        <f>MAX(N6,Q6,T6)</f>
        <v>29</v>
      </c>
      <c r="AG6" s="105">
        <f>MAX(W6,Z6,AC6)</f>
        <v>30</v>
      </c>
      <c r="AH6" s="105">
        <f>SUM(AF6:AG6)</f>
        <v>59</v>
      </c>
      <c r="AI6" s="106">
        <f>SUM(AD6:AG6)</f>
        <v>173</v>
      </c>
    </row>
    <row r="7" spans="1:35" ht="12.75">
      <c r="A7" s="91" t="s">
        <v>43</v>
      </c>
      <c r="B7" s="92" t="s">
        <v>102</v>
      </c>
      <c r="C7" s="93">
        <v>2005</v>
      </c>
      <c r="D7" s="94" t="s">
        <v>103</v>
      </c>
      <c r="E7" s="95">
        <v>31.5</v>
      </c>
      <c r="F7" s="58">
        <v>55</v>
      </c>
      <c r="G7" s="58">
        <v>57</v>
      </c>
      <c r="H7" s="58">
        <v>49</v>
      </c>
      <c r="I7" s="59">
        <v>52</v>
      </c>
      <c r="J7" s="59" t="s">
        <v>117</v>
      </c>
      <c r="K7" s="59">
        <v>49</v>
      </c>
      <c r="L7" s="100">
        <v>14</v>
      </c>
      <c r="M7" s="101">
        <v>15</v>
      </c>
      <c r="N7" s="102">
        <f>SUM(L7:M7)</f>
        <v>29</v>
      </c>
      <c r="O7" s="101">
        <v>16</v>
      </c>
      <c r="P7" s="101">
        <v>9</v>
      </c>
      <c r="Q7" s="102">
        <f>SUM(O7:P7)</f>
        <v>25</v>
      </c>
      <c r="R7" s="100">
        <v>18</v>
      </c>
      <c r="S7" s="101">
        <v>13</v>
      </c>
      <c r="T7" s="102">
        <f>SUM(R7:S7)</f>
        <v>31</v>
      </c>
      <c r="U7" s="100">
        <v>0</v>
      </c>
      <c r="V7" s="101">
        <v>0</v>
      </c>
      <c r="W7" s="102">
        <f>SUM(U7:V7)</f>
        <v>0</v>
      </c>
      <c r="X7" s="101">
        <v>22</v>
      </c>
      <c r="Y7" s="101">
        <v>15</v>
      </c>
      <c r="Z7" s="102">
        <f>SUM(X7:Y7)</f>
        <v>37</v>
      </c>
      <c r="AA7" s="100">
        <v>0</v>
      </c>
      <c r="AB7" s="101">
        <v>0</v>
      </c>
      <c r="AC7" s="102">
        <f>SUM(AA7:AB7)</f>
        <v>0</v>
      </c>
      <c r="AD7" s="103">
        <f>MAX(F7:H7)</f>
        <v>57</v>
      </c>
      <c r="AE7" s="104">
        <f>MAX(I7:K7)</f>
        <v>52</v>
      </c>
      <c r="AF7" s="105">
        <f>MAX(N7,Q7,T7)</f>
        <v>31</v>
      </c>
      <c r="AG7" s="105">
        <f>MAX(W7,Z7,AC7)</f>
        <v>37</v>
      </c>
      <c r="AH7" s="105">
        <f>SUM(AF7:AG7)</f>
        <v>68</v>
      </c>
      <c r="AI7" s="106">
        <f>SUM(AD7:AG7)</f>
        <v>177</v>
      </c>
    </row>
    <row r="8" spans="1:35" ht="12.75">
      <c r="A8" s="294" t="s">
        <v>24</v>
      </c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5"/>
    </row>
    <row r="9" spans="1:35" ht="12.75">
      <c r="A9" s="201" t="s">
        <v>0</v>
      </c>
      <c r="B9" s="296" t="s">
        <v>1</v>
      </c>
      <c r="C9" s="203" t="s">
        <v>2</v>
      </c>
      <c r="D9" s="201" t="s">
        <v>3</v>
      </c>
      <c r="E9" s="201" t="s">
        <v>4</v>
      </c>
      <c r="F9" s="205" t="s">
        <v>5</v>
      </c>
      <c r="G9" s="205"/>
      <c r="H9" s="205"/>
      <c r="I9" s="206" t="s">
        <v>6</v>
      </c>
      <c r="J9" s="206"/>
      <c r="K9" s="206"/>
      <c r="L9" s="198" t="s">
        <v>7</v>
      </c>
      <c r="M9" s="198"/>
      <c r="N9" s="198"/>
      <c r="O9" s="198"/>
      <c r="P9" s="198"/>
      <c r="Q9" s="198"/>
      <c r="R9" s="198"/>
      <c r="S9" s="198"/>
      <c r="T9" s="198"/>
      <c r="U9" s="198" t="s">
        <v>8</v>
      </c>
      <c r="V9" s="198"/>
      <c r="W9" s="198"/>
      <c r="X9" s="198"/>
      <c r="Y9" s="198"/>
      <c r="Z9" s="198"/>
      <c r="AA9" s="198"/>
      <c r="AB9" s="198"/>
      <c r="AC9" s="198"/>
      <c r="AD9" s="204" t="s">
        <v>9</v>
      </c>
      <c r="AE9" s="197" t="s">
        <v>10</v>
      </c>
      <c r="AF9" s="196" t="s">
        <v>7</v>
      </c>
      <c r="AG9" s="196" t="s">
        <v>8</v>
      </c>
      <c r="AH9" s="196" t="s">
        <v>11</v>
      </c>
      <c r="AI9" s="196" t="s">
        <v>12</v>
      </c>
    </row>
    <row r="10" spans="1:35" ht="12.75">
      <c r="A10" s="201"/>
      <c r="B10" s="296"/>
      <c r="C10" s="203"/>
      <c r="D10" s="201"/>
      <c r="E10" s="201"/>
      <c r="F10" s="205"/>
      <c r="G10" s="205"/>
      <c r="H10" s="205"/>
      <c r="I10" s="206"/>
      <c r="J10" s="206"/>
      <c r="K10" s="206"/>
      <c r="L10" s="198" t="s">
        <v>13</v>
      </c>
      <c r="M10" s="198"/>
      <c r="N10" s="198"/>
      <c r="O10" s="198" t="s">
        <v>14</v>
      </c>
      <c r="P10" s="198"/>
      <c r="Q10" s="198"/>
      <c r="R10" s="198" t="s">
        <v>15</v>
      </c>
      <c r="S10" s="198"/>
      <c r="T10" s="198"/>
      <c r="U10" s="198" t="s">
        <v>13</v>
      </c>
      <c r="V10" s="198"/>
      <c r="W10" s="198"/>
      <c r="X10" s="198" t="s">
        <v>14</v>
      </c>
      <c r="Y10" s="198"/>
      <c r="Z10" s="198"/>
      <c r="AA10" s="198" t="s">
        <v>15</v>
      </c>
      <c r="AB10" s="198"/>
      <c r="AC10" s="198"/>
      <c r="AD10" s="204"/>
      <c r="AE10" s="197"/>
      <c r="AF10" s="196"/>
      <c r="AG10" s="196"/>
      <c r="AH10" s="196"/>
      <c r="AI10" s="196"/>
    </row>
    <row r="11" spans="1:35" ht="18" customHeight="1">
      <c r="A11" s="201"/>
      <c r="B11" s="296"/>
      <c r="C11" s="203"/>
      <c r="D11" s="201"/>
      <c r="E11" s="201"/>
      <c r="F11" s="1">
        <v>1</v>
      </c>
      <c r="G11" s="1">
        <v>2</v>
      </c>
      <c r="H11" s="1">
        <v>3</v>
      </c>
      <c r="I11" s="2">
        <v>1</v>
      </c>
      <c r="J11" s="2">
        <v>2</v>
      </c>
      <c r="K11" s="2">
        <v>3</v>
      </c>
      <c r="L11" s="3" t="s">
        <v>16</v>
      </c>
      <c r="M11" s="3" t="s">
        <v>17</v>
      </c>
      <c r="N11" s="3" t="s">
        <v>18</v>
      </c>
      <c r="O11" s="3" t="s">
        <v>16</v>
      </c>
      <c r="P11" s="3" t="s">
        <v>17</v>
      </c>
      <c r="Q11" s="3" t="s">
        <v>18</v>
      </c>
      <c r="R11" s="3" t="s">
        <v>16</v>
      </c>
      <c r="S11" s="3" t="s">
        <v>17</v>
      </c>
      <c r="T11" s="3" t="s">
        <v>18</v>
      </c>
      <c r="U11" s="3" t="s">
        <v>16</v>
      </c>
      <c r="V11" s="3" t="s">
        <v>17</v>
      </c>
      <c r="W11" s="3" t="s">
        <v>18</v>
      </c>
      <c r="X11" s="3" t="s">
        <v>16</v>
      </c>
      <c r="Y11" s="3" t="s">
        <v>17</v>
      </c>
      <c r="Z11" s="3" t="s">
        <v>18</v>
      </c>
      <c r="AA11" s="3" t="s">
        <v>16</v>
      </c>
      <c r="AB11" s="3" t="s">
        <v>17</v>
      </c>
      <c r="AC11" s="3" t="s">
        <v>18</v>
      </c>
      <c r="AD11" s="204"/>
      <c r="AE11" s="197"/>
      <c r="AF11" s="196"/>
      <c r="AG11" s="196"/>
      <c r="AH11" s="196"/>
      <c r="AI11" s="196"/>
    </row>
    <row r="12" spans="1:35" ht="12.75">
      <c r="A12" s="91" t="s">
        <v>41</v>
      </c>
      <c r="B12" s="92" t="s">
        <v>50</v>
      </c>
      <c r="C12" s="93">
        <v>2005</v>
      </c>
      <c r="D12" s="94" t="s">
        <v>47</v>
      </c>
      <c r="E12" s="95">
        <v>43</v>
      </c>
      <c r="F12" s="58">
        <v>70</v>
      </c>
      <c r="G12" s="58">
        <v>74</v>
      </c>
      <c r="H12" s="58">
        <v>69</v>
      </c>
      <c r="I12" s="59">
        <v>54</v>
      </c>
      <c r="J12" s="59">
        <v>54</v>
      </c>
      <c r="K12" s="59">
        <v>55</v>
      </c>
      <c r="L12" s="100">
        <v>27</v>
      </c>
      <c r="M12" s="101">
        <v>15</v>
      </c>
      <c r="N12" s="102">
        <f>SUM(L12:M12)</f>
        <v>42</v>
      </c>
      <c r="O12" s="101">
        <v>30</v>
      </c>
      <c r="P12" s="101">
        <v>15</v>
      </c>
      <c r="Q12" s="102">
        <f>SUM(O12:P12)</f>
        <v>45</v>
      </c>
      <c r="R12" s="100">
        <v>0</v>
      </c>
      <c r="S12" s="101">
        <v>0</v>
      </c>
      <c r="T12" s="102">
        <f>SUM(R12:S12)</f>
        <v>0</v>
      </c>
      <c r="U12" s="100">
        <v>37</v>
      </c>
      <c r="V12" s="101">
        <v>11</v>
      </c>
      <c r="W12" s="102">
        <f>SUM(U12:V12)</f>
        <v>48</v>
      </c>
      <c r="X12" s="101">
        <v>0</v>
      </c>
      <c r="Y12" s="101">
        <v>0</v>
      </c>
      <c r="Z12" s="102">
        <f>SUM(X12:Y12)</f>
        <v>0</v>
      </c>
      <c r="AA12" s="100">
        <v>39</v>
      </c>
      <c r="AB12" s="101">
        <v>11</v>
      </c>
      <c r="AC12" s="102">
        <f>SUM(AA12:AB12)</f>
        <v>50</v>
      </c>
      <c r="AD12" s="103">
        <f>MAX(F12:H12)</f>
        <v>74</v>
      </c>
      <c r="AE12" s="104">
        <f>MAX(I12:K12)</f>
        <v>55</v>
      </c>
      <c r="AF12" s="105">
        <f>MAX(N12,Q12,T12)</f>
        <v>45</v>
      </c>
      <c r="AG12" s="105">
        <f>MAX(W12,Z12,AC12)</f>
        <v>50</v>
      </c>
      <c r="AH12" s="105">
        <f>SUM(AF12:AG12)</f>
        <v>95</v>
      </c>
      <c r="AI12" s="106">
        <f>SUM(AD12:AG12)</f>
        <v>224</v>
      </c>
    </row>
    <row r="13" spans="1:35" ht="12.75">
      <c r="A13" s="91"/>
      <c r="B13" s="92"/>
      <c r="C13" s="93"/>
      <c r="D13" s="94"/>
      <c r="E13" s="95"/>
      <c r="F13" s="96">
        <v>0</v>
      </c>
      <c r="G13" s="58">
        <v>0</v>
      </c>
      <c r="H13" s="97">
        <v>0</v>
      </c>
      <c r="I13" s="98">
        <v>0</v>
      </c>
      <c r="J13" s="59">
        <v>0</v>
      </c>
      <c r="K13" s="99">
        <v>0</v>
      </c>
      <c r="L13" s="100">
        <v>0</v>
      </c>
      <c r="M13" s="101">
        <v>0</v>
      </c>
      <c r="N13" s="102">
        <f>SUM(L13:M13)</f>
        <v>0</v>
      </c>
      <c r="O13" s="100">
        <v>0</v>
      </c>
      <c r="P13" s="101">
        <v>0</v>
      </c>
      <c r="Q13" s="102">
        <f>SUM(O13:P13)</f>
        <v>0</v>
      </c>
      <c r="R13" s="100">
        <v>0</v>
      </c>
      <c r="S13" s="101">
        <v>0</v>
      </c>
      <c r="T13" s="102">
        <f>SUM(R13:S13)</f>
        <v>0</v>
      </c>
      <c r="U13" s="100">
        <v>0</v>
      </c>
      <c r="V13" s="101">
        <v>0</v>
      </c>
      <c r="W13" s="102">
        <f>SUM(U13:V13)</f>
        <v>0</v>
      </c>
      <c r="X13" s="100">
        <v>0</v>
      </c>
      <c r="Y13" s="101">
        <v>0</v>
      </c>
      <c r="Z13" s="102">
        <f>SUM(X13:Y13)</f>
        <v>0</v>
      </c>
      <c r="AA13" s="100">
        <v>0</v>
      </c>
      <c r="AB13" s="101">
        <v>0</v>
      </c>
      <c r="AC13" s="102">
        <f>SUM(AA13:AB13)</f>
        <v>0</v>
      </c>
      <c r="AD13" s="103">
        <f>MAX(F13:H13)</f>
        <v>0</v>
      </c>
      <c r="AE13" s="104">
        <f>MAX(I13:K13)</f>
        <v>0</v>
      </c>
      <c r="AF13" s="105">
        <f>MAX(L13:T13)</f>
        <v>0</v>
      </c>
      <c r="AG13" s="105">
        <f>MAX(U13:AC13)</f>
        <v>0</v>
      </c>
      <c r="AH13" s="105">
        <f>SUM(AF13+AG13)</f>
        <v>0</v>
      </c>
      <c r="AI13" s="106">
        <f>SUM(AD13+AE13+AH13)</f>
        <v>0</v>
      </c>
    </row>
    <row r="14" spans="1:35" ht="12.75">
      <c r="A14" s="91"/>
      <c r="B14" s="92"/>
      <c r="C14" s="93"/>
      <c r="D14" s="94"/>
      <c r="E14" s="95"/>
      <c r="F14" s="96">
        <v>0</v>
      </c>
      <c r="G14" s="58">
        <v>0</v>
      </c>
      <c r="H14" s="97">
        <v>0</v>
      </c>
      <c r="I14" s="98">
        <v>0</v>
      </c>
      <c r="J14" s="59">
        <v>0</v>
      </c>
      <c r="K14" s="99">
        <v>0</v>
      </c>
      <c r="L14" s="100">
        <v>0</v>
      </c>
      <c r="M14" s="101">
        <v>0</v>
      </c>
      <c r="N14" s="102">
        <f>SUM(L14:M14)</f>
        <v>0</v>
      </c>
      <c r="O14" s="100">
        <v>0</v>
      </c>
      <c r="P14" s="101">
        <v>0</v>
      </c>
      <c r="Q14" s="102">
        <f>SUM(O14:P14)</f>
        <v>0</v>
      </c>
      <c r="R14" s="100">
        <v>0</v>
      </c>
      <c r="S14" s="101">
        <v>0</v>
      </c>
      <c r="T14" s="102">
        <f>SUM(R14:S14)</f>
        <v>0</v>
      </c>
      <c r="U14" s="100">
        <v>0</v>
      </c>
      <c r="V14" s="101">
        <v>0</v>
      </c>
      <c r="W14" s="102">
        <f>SUM(U14:V14)</f>
        <v>0</v>
      </c>
      <c r="X14" s="100">
        <v>0</v>
      </c>
      <c r="Y14" s="101">
        <v>0</v>
      </c>
      <c r="Z14" s="102">
        <f>SUM(X14:Y14)</f>
        <v>0</v>
      </c>
      <c r="AA14" s="100">
        <v>0</v>
      </c>
      <c r="AB14" s="101">
        <v>0</v>
      </c>
      <c r="AC14" s="102">
        <f>SUM(AA14:AB14)</f>
        <v>0</v>
      </c>
      <c r="AD14" s="103">
        <f>MAX(F14:H14)</f>
        <v>0</v>
      </c>
      <c r="AE14" s="104">
        <f>MAX(I14:K14)</f>
        <v>0</v>
      </c>
      <c r="AF14" s="105">
        <f>MAX(L14:T14)</f>
        <v>0</v>
      </c>
      <c r="AG14" s="105">
        <f>MAX(U14:AC14)</f>
        <v>0</v>
      </c>
      <c r="AH14" s="105">
        <f>SUM(AF14+AG14)</f>
        <v>0</v>
      </c>
      <c r="AI14" s="106">
        <f>SUM(AD14+AE14+AH14)</f>
        <v>0</v>
      </c>
    </row>
    <row r="15" spans="2:35" ht="12.75">
      <c r="B15" s="162" t="s">
        <v>116</v>
      </c>
      <c r="C15" s="116">
        <v>2004</v>
      </c>
      <c r="D15" s="94" t="s">
        <v>81</v>
      </c>
      <c r="E15" s="163">
        <v>37.6</v>
      </c>
      <c r="F15" s="58">
        <v>71</v>
      </c>
      <c r="G15" s="58">
        <v>74</v>
      </c>
      <c r="H15" s="58">
        <v>68</v>
      </c>
      <c r="I15" s="59">
        <v>57</v>
      </c>
      <c r="J15" s="59">
        <v>59</v>
      </c>
      <c r="K15" s="59">
        <v>61</v>
      </c>
      <c r="L15" s="100">
        <v>10</v>
      </c>
      <c r="M15" s="101">
        <v>15</v>
      </c>
      <c r="N15" s="102">
        <f>SUM(L15:M15)</f>
        <v>25</v>
      </c>
      <c r="O15" s="101">
        <v>12</v>
      </c>
      <c r="P15" s="101">
        <v>15</v>
      </c>
      <c r="Q15" s="102">
        <f>SUM(O15:P15)</f>
        <v>27</v>
      </c>
      <c r="R15" s="100">
        <v>14</v>
      </c>
      <c r="S15" s="101">
        <v>14</v>
      </c>
      <c r="T15" s="102">
        <f>SUM(R15:S15)</f>
        <v>28</v>
      </c>
      <c r="U15" s="100">
        <v>15</v>
      </c>
      <c r="V15" s="101">
        <v>11</v>
      </c>
      <c r="W15" s="102">
        <f>SUM(U15:V15)</f>
        <v>26</v>
      </c>
      <c r="X15" s="101">
        <v>18</v>
      </c>
      <c r="Y15" s="101">
        <v>12</v>
      </c>
      <c r="Z15" s="102">
        <f>SUM(X15:Y15)</f>
        <v>30</v>
      </c>
      <c r="AA15" s="100">
        <v>20</v>
      </c>
      <c r="AB15" s="101">
        <v>6</v>
      </c>
      <c r="AC15" s="102">
        <f>SUM(AA15:AB15)</f>
        <v>26</v>
      </c>
      <c r="AD15" s="103">
        <f>MAX(F15:H15)</f>
        <v>74</v>
      </c>
      <c r="AE15" s="104">
        <f>MAX(I15:K15)</f>
        <v>61</v>
      </c>
      <c r="AF15" s="105">
        <f>MAX(N15,Q15,T15)</f>
        <v>28</v>
      </c>
      <c r="AG15" s="105">
        <f>MAX(W15,Z15,AC15)</f>
        <v>30</v>
      </c>
      <c r="AH15" s="105">
        <f>SUM(AF15:AG15)</f>
        <v>58</v>
      </c>
      <c r="AI15" s="106">
        <f>SUM(AD15:AG15)</f>
        <v>193</v>
      </c>
    </row>
    <row r="16" spans="1:35" ht="12.75">
      <c r="A16" s="294" t="s">
        <v>25</v>
      </c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</row>
    <row r="17" spans="1:35" ht="12.75">
      <c r="A17" s="201" t="s">
        <v>0</v>
      </c>
      <c r="B17" s="296" t="s">
        <v>1</v>
      </c>
      <c r="C17" s="203" t="s">
        <v>2</v>
      </c>
      <c r="D17" s="201" t="s">
        <v>3</v>
      </c>
      <c r="E17" s="201" t="s">
        <v>4</v>
      </c>
      <c r="F17" s="205" t="s">
        <v>5</v>
      </c>
      <c r="G17" s="205"/>
      <c r="H17" s="205"/>
      <c r="I17" s="206" t="s">
        <v>6</v>
      </c>
      <c r="J17" s="206"/>
      <c r="K17" s="206"/>
      <c r="L17" s="198" t="s">
        <v>7</v>
      </c>
      <c r="M17" s="198"/>
      <c r="N17" s="198"/>
      <c r="O17" s="198"/>
      <c r="P17" s="198"/>
      <c r="Q17" s="198"/>
      <c r="R17" s="198"/>
      <c r="S17" s="198"/>
      <c r="T17" s="198"/>
      <c r="U17" s="198" t="s">
        <v>8</v>
      </c>
      <c r="V17" s="198"/>
      <c r="W17" s="198"/>
      <c r="X17" s="198"/>
      <c r="Y17" s="198"/>
      <c r="Z17" s="198"/>
      <c r="AA17" s="198"/>
      <c r="AB17" s="198"/>
      <c r="AC17" s="198"/>
      <c r="AD17" s="204" t="s">
        <v>9</v>
      </c>
      <c r="AE17" s="197" t="s">
        <v>10</v>
      </c>
      <c r="AF17" s="196" t="s">
        <v>7</v>
      </c>
      <c r="AG17" s="196" t="s">
        <v>8</v>
      </c>
      <c r="AH17" s="196" t="s">
        <v>11</v>
      </c>
      <c r="AI17" s="196" t="s">
        <v>12</v>
      </c>
    </row>
    <row r="18" spans="1:35" ht="12.75">
      <c r="A18" s="201"/>
      <c r="B18" s="296"/>
      <c r="C18" s="203"/>
      <c r="D18" s="201"/>
      <c r="E18" s="201"/>
      <c r="F18" s="205"/>
      <c r="G18" s="205"/>
      <c r="H18" s="205"/>
      <c r="I18" s="206"/>
      <c r="J18" s="206"/>
      <c r="K18" s="206"/>
      <c r="L18" s="198" t="s">
        <v>13</v>
      </c>
      <c r="M18" s="198"/>
      <c r="N18" s="198"/>
      <c r="O18" s="198" t="s">
        <v>14</v>
      </c>
      <c r="P18" s="198"/>
      <c r="Q18" s="198"/>
      <c r="R18" s="198" t="s">
        <v>15</v>
      </c>
      <c r="S18" s="198"/>
      <c r="T18" s="198"/>
      <c r="U18" s="198" t="s">
        <v>13</v>
      </c>
      <c r="V18" s="198"/>
      <c r="W18" s="198"/>
      <c r="X18" s="198" t="s">
        <v>14</v>
      </c>
      <c r="Y18" s="198"/>
      <c r="Z18" s="198"/>
      <c r="AA18" s="198" t="s">
        <v>15</v>
      </c>
      <c r="AB18" s="198"/>
      <c r="AC18" s="198"/>
      <c r="AD18" s="204"/>
      <c r="AE18" s="197"/>
      <c r="AF18" s="196"/>
      <c r="AG18" s="196"/>
      <c r="AH18" s="196"/>
      <c r="AI18" s="196"/>
    </row>
    <row r="19" spans="1:35" ht="18" customHeight="1">
      <c r="A19" s="201"/>
      <c r="B19" s="296"/>
      <c r="C19" s="203"/>
      <c r="D19" s="201"/>
      <c r="E19" s="201"/>
      <c r="F19" s="1">
        <v>1</v>
      </c>
      <c r="G19" s="1">
        <v>2</v>
      </c>
      <c r="H19" s="1">
        <v>3</v>
      </c>
      <c r="I19" s="2">
        <v>1</v>
      </c>
      <c r="J19" s="2">
        <v>2</v>
      </c>
      <c r="K19" s="2">
        <v>3</v>
      </c>
      <c r="L19" s="3" t="s">
        <v>16</v>
      </c>
      <c r="M19" s="3" t="s">
        <v>17</v>
      </c>
      <c r="N19" s="3" t="s">
        <v>18</v>
      </c>
      <c r="O19" s="3" t="s">
        <v>16</v>
      </c>
      <c r="P19" s="3" t="s">
        <v>17</v>
      </c>
      <c r="Q19" s="3" t="s">
        <v>18</v>
      </c>
      <c r="R19" s="3" t="s">
        <v>16</v>
      </c>
      <c r="S19" s="3" t="s">
        <v>17</v>
      </c>
      <c r="T19" s="3" t="s">
        <v>18</v>
      </c>
      <c r="U19" s="3" t="s">
        <v>16</v>
      </c>
      <c r="V19" s="3" t="s">
        <v>17</v>
      </c>
      <c r="W19" s="3" t="s">
        <v>18</v>
      </c>
      <c r="X19" s="3" t="s">
        <v>16</v>
      </c>
      <c r="Y19" s="3" t="s">
        <v>17</v>
      </c>
      <c r="Z19" s="3" t="s">
        <v>18</v>
      </c>
      <c r="AA19" s="3" t="s">
        <v>16</v>
      </c>
      <c r="AB19" s="3" t="s">
        <v>17</v>
      </c>
      <c r="AC19" s="3" t="s">
        <v>18</v>
      </c>
      <c r="AD19" s="204"/>
      <c r="AE19" s="197"/>
      <c r="AF19" s="196"/>
      <c r="AG19" s="196"/>
      <c r="AH19" s="196"/>
      <c r="AI19" s="196"/>
    </row>
    <row r="20" spans="1:35" ht="12.75">
      <c r="A20" s="91" t="s">
        <v>41</v>
      </c>
      <c r="B20" s="92" t="s">
        <v>48</v>
      </c>
      <c r="C20" s="93">
        <v>2005</v>
      </c>
      <c r="D20" s="94" t="s">
        <v>47</v>
      </c>
      <c r="E20" s="95">
        <v>68.4</v>
      </c>
      <c r="F20" s="58">
        <v>123</v>
      </c>
      <c r="G20" s="58">
        <v>123</v>
      </c>
      <c r="H20" s="58">
        <v>116</v>
      </c>
      <c r="I20" s="59">
        <v>68</v>
      </c>
      <c r="J20" s="59">
        <v>69</v>
      </c>
      <c r="K20" s="59">
        <v>65</v>
      </c>
      <c r="L20" s="100">
        <v>48</v>
      </c>
      <c r="M20" s="101">
        <v>13</v>
      </c>
      <c r="N20" s="102">
        <f>SUM(L20:M20)</f>
        <v>61</v>
      </c>
      <c r="O20" s="101">
        <v>51</v>
      </c>
      <c r="P20" s="101">
        <v>13</v>
      </c>
      <c r="Q20" s="102">
        <f>SUM(O20:P20)</f>
        <v>64</v>
      </c>
      <c r="R20" s="100">
        <v>53</v>
      </c>
      <c r="S20" s="101">
        <v>15</v>
      </c>
      <c r="T20" s="102">
        <f>SUM(R20:S20)</f>
        <v>68</v>
      </c>
      <c r="U20" s="100">
        <v>60</v>
      </c>
      <c r="V20" s="101">
        <v>15</v>
      </c>
      <c r="W20" s="102">
        <f>SUM(U20:V20)</f>
        <v>75</v>
      </c>
      <c r="X20" s="101">
        <v>63</v>
      </c>
      <c r="Y20" s="101">
        <v>15</v>
      </c>
      <c r="Z20" s="102">
        <f>SUM(X20:Y20)</f>
        <v>78</v>
      </c>
      <c r="AA20" s="100">
        <v>66</v>
      </c>
      <c r="AB20" s="101">
        <v>15</v>
      </c>
      <c r="AC20" s="102">
        <f>SUM(AA20:AB20)</f>
        <v>81</v>
      </c>
      <c r="AD20" s="103">
        <f>MAX(F20:H20)</f>
        <v>123</v>
      </c>
      <c r="AE20" s="104">
        <f>MAX(I20:K20)</f>
        <v>69</v>
      </c>
      <c r="AF20" s="105">
        <f>MAX(N20,Q20,T20)</f>
        <v>68</v>
      </c>
      <c r="AG20" s="105">
        <f>MAX(W20,Z20,AC20)</f>
        <v>81</v>
      </c>
      <c r="AH20" s="105">
        <f>SUM(AF20:AG20)</f>
        <v>149</v>
      </c>
      <c r="AI20" s="106">
        <f>SUM(AD20:AG20)</f>
        <v>341</v>
      </c>
    </row>
    <row r="21" spans="1:35" ht="12.75">
      <c r="A21" s="91" t="s">
        <v>42</v>
      </c>
      <c r="B21" s="92" t="s">
        <v>58</v>
      </c>
      <c r="C21" s="93">
        <v>2005</v>
      </c>
      <c r="D21" s="94" t="s">
        <v>59</v>
      </c>
      <c r="E21" s="95">
        <v>53.3</v>
      </c>
      <c r="F21" s="58">
        <v>50</v>
      </c>
      <c r="G21" s="58">
        <v>40</v>
      </c>
      <c r="H21" s="58">
        <v>48</v>
      </c>
      <c r="I21" s="59">
        <v>43</v>
      </c>
      <c r="J21" s="59">
        <v>42</v>
      </c>
      <c r="K21" s="59">
        <v>43</v>
      </c>
      <c r="L21" s="100">
        <v>13</v>
      </c>
      <c r="M21" s="101">
        <v>12</v>
      </c>
      <c r="N21" s="102">
        <f>SUM(L21:M21)</f>
        <v>25</v>
      </c>
      <c r="O21" s="101">
        <v>0</v>
      </c>
      <c r="P21" s="101">
        <v>0</v>
      </c>
      <c r="Q21" s="102">
        <f>SUM(O21:P21)</f>
        <v>0</v>
      </c>
      <c r="R21" s="100">
        <v>15</v>
      </c>
      <c r="S21" s="101">
        <v>13</v>
      </c>
      <c r="T21" s="102">
        <f>SUM(R21:S21)</f>
        <v>28</v>
      </c>
      <c r="U21" s="100">
        <v>18</v>
      </c>
      <c r="V21" s="101">
        <v>14</v>
      </c>
      <c r="W21" s="102">
        <f>SUM(U21:V21)</f>
        <v>32</v>
      </c>
      <c r="X21" s="101">
        <v>21</v>
      </c>
      <c r="Y21" s="101">
        <v>7</v>
      </c>
      <c r="Z21" s="102">
        <f>SUM(X21:Y21)</f>
        <v>28</v>
      </c>
      <c r="AA21" s="100">
        <v>22</v>
      </c>
      <c r="AB21" s="101">
        <v>12</v>
      </c>
      <c r="AC21" s="102">
        <f>SUM(AA21:AB21)</f>
        <v>34</v>
      </c>
      <c r="AD21" s="103">
        <f>MAX(F21:H21)</f>
        <v>50</v>
      </c>
      <c r="AE21" s="104">
        <f>MAX(I21:K21)</f>
        <v>43</v>
      </c>
      <c r="AF21" s="105">
        <f>MAX(N21,Q21,T21)</f>
        <v>28</v>
      </c>
      <c r="AG21" s="105">
        <f>MAX(W21,Z21,AC21)</f>
        <v>34</v>
      </c>
      <c r="AH21" s="105">
        <f>SUM(AF21:AG21)</f>
        <v>62</v>
      </c>
      <c r="AI21" s="106">
        <f>SUM(AD21:AG21)</f>
        <v>155</v>
      </c>
    </row>
    <row r="22" spans="1:35" ht="12.75">
      <c r="A22" s="91" t="s">
        <v>43</v>
      </c>
      <c r="B22" s="92" t="s">
        <v>76</v>
      </c>
      <c r="C22" s="93">
        <v>2005</v>
      </c>
      <c r="D22" s="94" t="s">
        <v>77</v>
      </c>
      <c r="E22" s="95">
        <v>55.2</v>
      </c>
      <c r="F22" s="58">
        <v>51</v>
      </c>
      <c r="G22" s="58">
        <v>43</v>
      </c>
      <c r="H22" s="58">
        <v>52</v>
      </c>
      <c r="I22" s="59">
        <v>36</v>
      </c>
      <c r="J22" s="59">
        <v>38</v>
      </c>
      <c r="K22" s="59">
        <v>36</v>
      </c>
      <c r="L22" s="100">
        <v>15</v>
      </c>
      <c r="M22" s="101">
        <v>8</v>
      </c>
      <c r="N22" s="102">
        <f>SUM(L22:M22)</f>
        <v>23</v>
      </c>
      <c r="O22" s="101">
        <v>16</v>
      </c>
      <c r="P22" s="101">
        <v>9</v>
      </c>
      <c r="Q22" s="102">
        <f>SUM(O22:P22)</f>
        <v>25</v>
      </c>
      <c r="R22" s="100">
        <v>18</v>
      </c>
      <c r="S22" s="101">
        <v>7</v>
      </c>
      <c r="T22" s="102">
        <f>SUM(R22:S22)</f>
        <v>25</v>
      </c>
      <c r="U22" s="100">
        <v>0</v>
      </c>
      <c r="V22" s="101">
        <v>0</v>
      </c>
      <c r="W22" s="102">
        <f>SUM(U22:V22)</f>
        <v>0</v>
      </c>
      <c r="X22" s="101">
        <v>23</v>
      </c>
      <c r="Y22" s="101">
        <v>14</v>
      </c>
      <c r="Z22" s="102">
        <f>SUM(X22:Y22)</f>
        <v>37</v>
      </c>
      <c r="AA22" s="100">
        <v>25</v>
      </c>
      <c r="AB22" s="101">
        <v>10</v>
      </c>
      <c r="AC22" s="102">
        <f>SUM(AA22:AB22)</f>
        <v>35</v>
      </c>
      <c r="AD22" s="103">
        <f>MAX(F22:H22)</f>
        <v>52</v>
      </c>
      <c r="AE22" s="104">
        <f>MAX(I22:K22)</f>
        <v>38</v>
      </c>
      <c r="AF22" s="105">
        <f>MAX(N22,Q22,T22)</f>
        <v>25</v>
      </c>
      <c r="AG22" s="105">
        <f>MAX(W22,Z22,AC22)</f>
        <v>37</v>
      </c>
      <c r="AH22" s="105">
        <f>SUM(AF22:AG22)</f>
        <v>62</v>
      </c>
      <c r="AI22" s="106">
        <f>SUM(AD22:AG22)</f>
        <v>152</v>
      </c>
    </row>
    <row r="23" spans="1:35" ht="12.75">
      <c r="A23" s="91"/>
      <c r="B23" s="92"/>
      <c r="C23" s="93"/>
      <c r="D23" s="94"/>
      <c r="E23" s="95"/>
      <c r="F23" s="96">
        <v>0</v>
      </c>
      <c r="G23" s="58">
        <v>0</v>
      </c>
      <c r="H23" s="97">
        <v>0</v>
      </c>
      <c r="I23" s="98">
        <v>0</v>
      </c>
      <c r="J23" s="59">
        <v>0</v>
      </c>
      <c r="K23" s="99">
        <v>0</v>
      </c>
      <c r="L23" s="100">
        <v>0</v>
      </c>
      <c r="M23" s="101">
        <v>0</v>
      </c>
      <c r="N23" s="102">
        <f>SUM(L23:M23)</f>
        <v>0</v>
      </c>
      <c r="O23" s="100">
        <v>0</v>
      </c>
      <c r="P23" s="101">
        <v>0</v>
      </c>
      <c r="Q23" s="102">
        <f>SUM(O23:P23)</f>
        <v>0</v>
      </c>
      <c r="R23" s="100">
        <v>0</v>
      </c>
      <c r="S23" s="101">
        <v>0</v>
      </c>
      <c r="T23" s="102">
        <f>SUM(R23:S23)</f>
        <v>0</v>
      </c>
      <c r="U23" s="100">
        <v>0</v>
      </c>
      <c r="V23" s="101">
        <v>0</v>
      </c>
      <c r="W23" s="102">
        <f>SUM(U23:V23)</f>
        <v>0</v>
      </c>
      <c r="X23" s="100">
        <v>0</v>
      </c>
      <c r="Y23" s="101">
        <v>0</v>
      </c>
      <c r="Z23" s="102">
        <f>SUM(X23:Y23)</f>
        <v>0</v>
      </c>
      <c r="AA23" s="100">
        <v>0</v>
      </c>
      <c r="AB23" s="101">
        <v>0</v>
      </c>
      <c r="AC23" s="102">
        <f>SUM(AA23:AB23)</f>
        <v>0</v>
      </c>
      <c r="AD23" s="103">
        <f>MAX(F23:H23)</f>
        <v>0</v>
      </c>
      <c r="AE23" s="104">
        <f>MAX(I23:K23)</f>
        <v>0</v>
      </c>
      <c r="AF23" s="105">
        <f>MAX(L23:T23)</f>
        <v>0</v>
      </c>
      <c r="AG23" s="105">
        <f>MAX(U23:AC23)</f>
        <v>0</v>
      </c>
      <c r="AH23" s="105">
        <f>SUM(AF23+AG23)</f>
        <v>0</v>
      </c>
      <c r="AI23" s="106">
        <f>SUM(AD23+AE23+AH23)</f>
        <v>0</v>
      </c>
    </row>
    <row r="27" ht="18" customHeight="1"/>
  </sheetData>
  <sheetProtection/>
  <mergeCells count="66">
    <mergeCell ref="AI17:AI19"/>
    <mergeCell ref="U17:AC17"/>
    <mergeCell ref="AD17:AD19"/>
    <mergeCell ref="AE17:AE19"/>
    <mergeCell ref="AH17:AH19"/>
    <mergeCell ref="AA18:AC18"/>
    <mergeCell ref="AF17:AF19"/>
    <mergeCell ref="AG17:AG19"/>
    <mergeCell ref="O18:Q18"/>
    <mergeCell ref="B17:B19"/>
    <mergeCell ref="C17:C19"/>
    <mergeCell ref="D17:D19"/>
    <mergeCell ref="E17:E19"/>
    <mergeCell ref="AH9:AH11"/>
    <mergeCell ref="A16:AI16"/>
    <mergeCell ref="A17:A19"/>
    <mergeCell ref="F17:H18"/>
    <mergeCell ref="I17:K18"/>
    <mergeCell ref="L17:T17"/>
    <mergeCell ref="X18:Z18"/>
    <mergeCell ref="R18:T18"/>
    <mergeCell ref="U18:W18"/>
    <mergeCell ref="L18:N18"/>
    <mergeCell ref="AG9:AG11"/>
    <mergeCell ref="F9:H10"/>
    <mergeCell ref="I9:K10"/>
    <mergeCell ref="L9:T9"/>
    <mergeCell ref="U9:AC9"/>
    <mergeCell ref="AD9:AD11"/>
    <mergeCell ref="AE9:AE11"/>
    <mergeCell ref="X10:Z10"/>
    <mergeCell ref="AA10:AC10"/>
    <mergeCell ref="AF9:AF11"/>
    <mergeCell ref="AI9:AI11"/>
    <mergeCell ref="A8:AI8"/>
    <mergeCell ref="A9:A11"/>
    <mergeCell ref="B9:B11"/>
    <mergeCell ref="C9:C11"/>
    <mergeCell ref="D9:D11"/>
    <mergeCell ref="E9:E11"/>
    <mergeCell ref="L10:N10"/>
    <mergeCell ref="O10:Q10"/>
    <mergeCell ref="R10:T10"/>
    <mergeCell ref="U10:W10"/>
    <mergeCell ref="AI2:AI4"/>
    <mergeCell ref="L3:N3"/>
    <mergeCell ref="O3:Q3"/>
    <mergeCell ref="R3:T3"/>
    <mergeCell ref="U3:W3"/>
    <mergeCell ref="X3:Z3"/>
    <mergeCell ref="AA3:AC3"/>
    <mergeCell ref="U2:AC2"/>
    <mergeCell ref="AD2:AD4"/>
    <mergeCell ref="AG2:AG4"/>
    <mergeCell ref="AH2:AH4"/>
    <mergeCell ref="A1:AI1"/>
    <mergeCell ref="A2:A4"/>
    <mergeCell ref="AE2:AE4"/>
    <mergeCell ref="B2:B4"/>
    <mergeCell ref="C2:C4"/>
    <mergeCell ref="D2:D4"/>
    <mergeCell ref="E2:E4"/>
    <mergeCell ref="F2:H3"/>
    <mergeCell ref="I2:K3"/>
    <mergeCell ref="L2:T2"/>
    <mergeCell ref="AF2:AF4"/>
  </mergeCells>
  <conditionalFormatting sqref="R20:R23 R5:R7 R12:R15">
    <cfRule type="containsText" priority="8" dxfId="0" operator="containsText" text="x">
      <formula>NOT(ISERROR(SEARCH("x",R5)))</formula>
    </cfRule>
  </conditionalFormatting>
  <conditionalFormatting sqref="L20:AC23 L5:AC7 L12:AC15">
    <cfRule type="containsText" priority="7" dxfId="0" operator="containsText" text="n">
      <formula>NOT(ISERROR(SEARCH("n",L5)))</formula>
    </cfRule>
  </conditionalFormatting>
  <printOptions/>
  <pageMargins left="0.19" right="0.57" top="0.75" bottom="0.75" header="0.3" footer="0.3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31"/>
  <sheetViews>
    <sheetView zoomScale="75" zoomScaleNormal="75" zoomScalePageLayoutView="0" workbookViewId="0" topLeftCell="A1">
      <selection activeCell="A1" sqref="A1:AI29"/>
    </sheetView>
  </sheetViews>
  <sheetFormatPr defaultColWidth="9.140625" defaultRowHeight="12.75"/>
  <cols>
    <col min="1" max="1" width="3.57421875" style="0" bestFit="1" customWidth="1"/>
    <col min="2" max="2" width="15.140625" style="0" bestFit="1" customWidth="1"/>
    <col min="3" max="3" width="5.00390625" style="37" bestFit="1" customWidth="1"/>
    <col min="4" max="4" width="5.28125" style="0" bestFit="1" customWidth="1"/>
    <col min="5" max="5" width="5.421875" style="0" bestFit="1" customWidth="1"/>
    <col min="6" max="6" width="6.140625" style="0" bestFit="1" customWidth="1"/>
    <col min="7" max="11" width="5.7109375" style="0" bestFit="1" customWidth="1"/>
    <col min="12" max="12" width="3.57421875" style="0" bestFit="1" customWidth="1"/>
    <col min="13" max="13" width="5.00390625" style="0" bestFit="1" customWidth="1"/>
    <col min="14" max="14" width="5.57421875" style="0" bestFit="1" customWidth="1"/>
    <col min="15" max="15" width="3.57421875" style="0" bestFit="1" customWidth="1"/>
    <col min="16" max="16" width="5.00390625" style="0" bestFit="1" customWidth="1"/>
    <col min="17" max="17" width="5.57421875" style="0" bestFit="1" customWidth="1"/>
    <col min="18" max="18" width="3.57421875" style="0" bestFit="1" customWidth="1"/>
    <col min="19" max="19" width="5.00390625" style="0" bestFit="1" customWidth="1"/>
    <col min="20" max="20" width="5.57421875" style="0" bestFit="1" customWidth="1"/>
    <col min="21" max="21" width="3.57421875" style="0" bestFit="1" customWidth="1"/>
    <col min="22" max="22" width="5.00390625" style="0" bestFit="1" customWidth="1"/>
    <col min="23" max="23" width="5.57421875" style="0" bestFit="1" customWidth="1"/>
    <col min="24" max="24" width="3.57421875" style="0" bestFit="1" customWidth="1"/>
    <col min="25" max="25" width="5.00390625" style="0" bestFit="1" customWidth="1"/>
    <col min="26" max="26" width="5.57421875" style="0" bestFit="1" customWidth="1"/>
    <col min="27" max="27" width="3.57421875" style="0" bestFit="1" customWidth="1"/>
    <col min="28" max="28" width="5.00390625" style="0" bestFit="1" customWidth="1"/>
    <col min="29" max="29" width="5.57421875" style="0" bestFit="1" customWidth="1"/>
    <col min="30" max="30" width="7.28125" style="0" customWidth="1"/>
    <col min="31" max="31" width="8.00390625" style="0" customWidth="1"/>
    <col min="32" max="32" width="5.7109375" style="0" customWidth="1"/>
    <col min="33" max="33" width="5.28125" style="0" customWidth="1"/>
    <col min="34" max="34" width="4.8515625" style="0" customWidth="1"/>
    <col min="35" max="35" width="7.00390625" style="0" customWidth="1"/>
  </cols>
  <sheetData>
    <row r="1" spans="1:35" ht="12.75">
      <c r="A1" s="288" t="s">
        <v>29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</row>
    <row r="2" spans="1:35" ht="12.75">
      <c r="A2" s="291" t="s">
        <v>0</v>
      </c>
      <c r="B2" s="287" t="s">
        <v>1</v>
      </c>
      <c r="C2" s="290" t="s">
        <v>2</v>
      </c>
      <c r="D2" s="291" t="s">
        <v>3</v>
      </c>
      <c r="E2" s="291" t="s">
        <v>4</v>
      </c>
      <c r="F2" s="205" t="s">
        <v>5</v>
      </c>
      <c r="G2" s="205"/>
      <c r="H2" s="205"/>
      <c r="I2" s="285" t="s">
        <v>6</v>
      </c>
      <c r="J2" s="285"/>
      <c r="K2" s="285"/>
      <c r="L2" s="285" t="s">
        <v>7</v>
      </c>
      <c r="M2" s="285"/>
      <c r="N2" s="285"/>
      <c r="O2" s="285"/>
      <c r="P2" s="285"/>
      <c r="Q2" s="285"/>
      <c r="R2" s="285"/>
      <c r="S2" s="285"/>
      <c r="T2" s="285"/>
      <c r="U2" s="285" t="s">
        <v>8</v>
      </c>
      <c r="V2" s="285"/>
      <c r="W2" s="285"/>
      <c r="X2" s="285"/>
      <c r="Y2" s="285"/>
      <c r="Z2" s="285"/>
      <c r="AA2" s="285"/>
      <c r="AB2" s="285"/>
      <c r="AC2" s="285"/>
      <c r="AD2" s="204" t="s">
        <v>9</v>
      </c>
      <c r="AE2" s="204" t="s">
        <v>10</v>
      </c>
      <c r="AF2" s="286" t="s">
        <v>7</v>
      </c>
      <c r="AG2" s="286" t="s">
        <v>8</v>
      </c>
      <c r="AH2" s="286" t="s">
        <v>11</v>
      </c>
      <c r="AI2" s="286" t="s">
        <v>12</v>
      </c>
    </row>
    <row r="3" spans="1:35" ht="12.75">
      <c r="A3" s="291"/>
      <c r="B3" s="287"/>
      <c r="C3" s="290"/>
      <c r="D3" s="291"/>
      <c r="E3" s="291"/>
      <c r="F3" s="205"/>
      <c r="G3" s="205"/>
      <c r="H3" s="205"/>
      <c r="I3" s="285"/>
      <c r="J3" s="285"/>
      <c r="K3" s="285"/>
      <c r="L3" s="285" t="s">
        <v>13</v>
      </c>
      <c r="M3" s="285"/>
      <c r="N3" s="285"/>
      <c r="O3" s="285" t="s">
        <v>14</v>
      </c>
      <c r="P3" s="285"/>
      <c r="Q3" s="285"/>
      <c r="R3" s="285" t="s">
        <v>15</v>
      </c>
      <c r="S3" s="285"/>
      <c r="T3" s="285"/>
      <c r="U3" s="285" t="s">
        <v>13</v>
      </c>
      <c r="V3" s="285"/>
      <c r="W3" s="285"/>
      <c r="X3" s="285" t="s">
        <v>14</v>
      </c>
      <c r="Y3" s="285"/>
      <c r="Z3" s="285"/>
      <c r="AA3" s="285" t="s">
        <v>15</v>
      </c>
      <c r="AB3" s="285"/>
      <c r="AC3" s="285"/>
      <c r="AD3" s="204"/>
      <c r="AE3" s="204"/>
      <c r="AF3" s="286"/>
      <c r="AG3" s="286"/>
      <c r="AH3" s="286"/>
      <c r="AI3" s="286"/>
    </row>
    <row r="4" spans="1:35" ht="18.75" customHeight="1">
      <c r="A4" s="291"/>
      <c r="B4" s="287"/>
      <c r="C4" s="290"/>
      <c r="D4" s="291"/>
      <c r="E4" s="291"/>
      <c r="F4" s="1">
        <v>1</v>
      </c>
      <c r="G4" s="1">
        <v>2</v>
      </c>
      <c r="H4" s="1">
        <v>3</v>
      </c>
      <c r="I4" s="1">
        <v>1</v>
      </c>
      <c r="J4" s="1">
        <v>2</v>
      </c>
      <c r="K4" s="1">
        <v>3</v>
      </c>
      <c r="L4" s="118" t="s">
        <v>16</v>
      </c>
      <c r="M4" s="118" t="s">
        <v>17</v>
      </c>
      <c r="N4" s="118" t="s">
        <v>18</v>
      </c>
      <c r="O4" s="118" t="s">
        <v>16</v>
      </c>
      <c r="P4" s="118" t="s">
        <v>17</v>
      </c>
      <c r="Q4" s="118" t="s">
        <v>18</v>
      </c>
      <c r="R4" s="118" t="s">
        <v>16</v>
      </c>
      <c r="S4" s="118" t="s">
        <v>17</v>
      </c>
      <c r="T4" s="118" t="s">
        <v>18</v>
      </c>
      <c r="U4" s="118" t="s">
        <v>16</v>
      </c>
      <c r="V4" s="118" t="s">
        <v>17</v>
      </c>
      <c r="W4" s="118" t="s">
        <v>18</v>
      </c>
      <c r="X4" s="118" t="s">
        <v>16</v>
      </c>
      <c r="Y4" s="118" t="s">
        <v>17</v>
      </c>
      <c r="Z4" s="118" t="s">
        <v>18</v>
      </c>
      <c r="AA4" s="118" t="s">
        <v>16</v>
      </c>
      <c r="AB4" s="118" t="s">
        <v>17</v>
      </c>
      <c r="AC4" s="118" t="s">
        <v>18</v>
      </c>
      <c r="AD4" s="204"/>
      <c r="AE4" s="204"/>
      <c r="AF4" s="286"/>
      <c r="AG4" s="286"/>
      <c r="AH4" s="286"/>
      <c r="AI4" s="286"/>
    </row>
    <row r="5" spans="1:35" ht="20.25">
      <c r="A5" s="119" t="s">
        <v>41</v>
      </c>
      <c r="B5" s="120" t="s">
        <v>55</v>
      </c>
      <c r="C5" s="121">
        <v>2006</v>
      </c>
      <c r="D5" s="122" t="s">
        <v>57</v>
      </c>
      <c r="E5" s="164">
        <v>25.6</v>
      </c>
      <c r="F5" s="165">
        <v>51</v>
      </c>
      <c r="G5" s="58">
        <v>55</v>
      </c>
      <c r="H5" s="58">
        <v>55</v>
      </c>
      <c r="I5" s="58">
        <v>55</v>
      </c>
      <c r="J5" s="58">
        <v>54</v>
      </c>
      <c r="K5" s="58">
        <v>56</v>
      </c>
      <c r="L5" s="140">
        <v>12</v>
      </c>
      <c r="M5" s="141">
        <v>12</v>
      </c>
      <c r="N5" s="142">
        <f>SUM(L5:M5)</f>
        <v>24</v>
      </c>
      <c r="O5" s="141">
        <v>14</v>
      </c>
      <c r="P5" s="141">
        <v>15</v>
      </c>
      <c r="Q5" s="142">
        <f>SUM(O5:P5)</f>
        <v>29</v>
      </c>
      <c r="R5" s="140">
        <v>16</v>
      </c>
      <c r="S5" s="141">
        <v>14</v>
      </c>
      <c r="T5" s="142">
        <f>SUM(R5:S5)</f>
        <v>30</v>
      </c>
      <c r="U5" s="140">
        <v>21</v>
      </c>
      <c r="V5" s="141">
        <v>15</v>
      </c>
      <c r="W5" s="142">
        <f>SUM(U5:V5)</f>
        <v>36</v>
      </c>
      <c r="X5" s="141">
        <v>23</v>
      </c>
      <c r="Y5" s="141">
        <v>14</v>
      </c>
      <c r="Z5" s="142">
        <f>SUM(X5:Y5)</f>
        <v>37</v>
      </c>
      <c r="AA5" s="140">
        <v>25</v>
      </c>
      <c r="AB5" s="141">
        <v>15</v>
      </c>
      <c r="AC5" s="142">
        <f>SUM(AA5:AB5)</f>
        <v>40</v>
      </c>
      <c r="AD5" s="17">
        <f>MAX(F5:H5)</f>
        <v>55</v>
      </c>
      <c r="AE5" s="17">
        <f>MAX(I5:K5)</f>
        <v>56</v>
      </c>
      <c r="AF5" s="143">
        <f>MAX(N5,Q5,T5)</f>
        <v>30</v>
      </c>
      <c r="AG5" s="143">
        <f>MAX(W5,Z5,AC5)</f>
        <v>40</v>
      </c>
      <c r="AH5" s="166">
        <f>SUM(AF5:AG5)</f>
        <v>70</v>
      </c>
      <c r="AI5" s="167">
        <f>SUM(AD5:AG5)</f>
        <v>181</v>
      </c>
    </row>
    <row r="6" spans="1:35" ht="12.75">
      <c r="A6" s="119" t="s">
        <v>43</v>
      </c>
      <c r="B6" s="120" t="s">
        <v>110</v>
      </c>
      <c r="C6" s="121">
        <v>2006</v>
      </c>
      <c r="D6" s="122" t="s">
        <v>21</v>
      </c>
      <c r="E6" s="123">
        <v>29.4</v>
      </c>
      <c r="F6" s="124">
        <v>57</v>
      </c>
      <c r="G6" s="124">
        <v>55</v>
      </c>
      <c r="H6" s="124">
        <v>53</v>
      </c>
      <c r="I6" s="124">
        <v>50</v>
      </c>
      <c r="J6" s="124">
        <v>51</v>
      </c>
      <c r="K6" s="124">
        <v>52</v>
      </c>
      <c r="L6" s="125">
        <v>10</v>
      </c>
      <c r="M6" s="126">
        <v>12</v>
      </c>
      <c r="N6" s="127">
        <f>SUM(L6:M6)</f>
        <v>22</v>
      </c>
      <c r="O6" s="126">
        <v>11</v>
      </c>
      <c r="P6" s="126">
        <v>14</v>
      </c>
      <c r="Q6" s="127">
        <f>SUM(O6:P6)</f>
        <v>25</v>
      </c>
      <c r="R6" s="125">
        <v>13</v>
      </c>
      <c r="S6" s="126">
        <v>9</v>
      </c>
      <c r="T6" s="127">
        <f>SUM(R6:S6)</f>
        <v>22</v>
      </c>
      <c r="U6" s="125">
        <v>14</v>
      </c>
      <c r="V6" s="126">
        <v>13</v>
      </c>
      <c r="W6" s="127">
        <f>SUM(U6:V6)</f>
        <v>27</v>
      </c>
      <c r="X6" s="126">
        <v>16</v>
      </c>
      <c r="Y6" s="126">
        <v>13</v>
      </c>
      <c r="Z6" s="127">
        <f>SUM(X6:Y6)</f>
        <v>29</v>
      </c>
      <c r="AA6" s="125">
        <v>18</v>
      </c>
      <c r="AB6" s="126">
        <v>15</v>
      </c>
      <c r="AC6" s="127">
        <f>SUM(AA6:AB6)</f>
        <v>33</v>
      </c>
      <c r="AD6" s="103">
        <f>MAX(F6:H6)</f>
        <v>57</v>
      </c>
      <c r="AE6" s="103">
        <f>MAX(I6:K6)</f>
        <v>52</v>
      </c>
      <c r="AF6" s="128">
        <f>MAX(N6,Q6,T6)</f>
        <v>25</v>
      </c>
      <c r="AG6" s="128">
        <f>MAX(W6,Z6,AC6)</f>
        <v>33</v>
      </c>
      <c r="AH6" s="128">
        <f>SUM(AF6:AG6)</f>
        <v>58</v>
      </c>
      <c r="AI6" s="129">
        <f>SUM(AD6:AG6)</f>
        <v>167</v>
      </c>
    </row>
    <row r="7" spans="1:35" ht="12.75">
      <c r="A7" s="119"/>
      <c r="B7" s="120"/>
      <c r="C7" s="121"/>
      <c r="D7" s="122"/>
      <c r="E7" s="123"/>
      <c r="F7" s="131">
        <v>0</v>
      </c>
      <c r="G7" s="124">
        <v>0</v>
      </c>
      <c r="H7" s="132">
        <v>0</v>
      </c>
      <c r="I7" s="131">
        <v>0</v>
      </c>
      <c r="J7" s="124">
        <v>0</v>
      </c>
      <c r="K7" s="132">
        <v>0</v>
      </c>
      <c r="L7" s="125">
        <v>0</v>
      </c>
      <c r="M7" s="126">
        <v>0</v>
      </c>
      <c r="N7" s="127">
        <f>SUM(L7:M7)</f>
        <v>0</v>
      </c>
      <c r="O7" s="125">
        <v>0</v>
      </c>
      <c r="P7" s="126">
        <v>0</v>
      </c>
      <c r="Q7" s="127">
        <f>SUM(O7:P7)</f>
        <v>0</v>
      </c>
      <c r="R7" s="125">
        <v>0</v>
      </c>
      <c r="S7" s="126">
        <v>0</v>
      </c>
      <c r="T7" s="127">
        <f>SUM(R7:S7)</f>
        <v>0</v>
      </c>
      <c r="U7" s="125">
        <v>0</v>
      </c>
      <c r="V7" s="126">
        <v>0</v>
      </c>
      <c r="W7" s="127">
        <f>SUM(U7:V7)</f>
        <v>0</v>
      </c>
      <c r="X7" s="125">
        <v>0</v>
      </c>
      <c r="Y7" s="126">
        <v>0</v>
      </c>
      <c r="Z7" s="127">
        <f>SUM(X7:Y7)</f>
        <v>0</v>
      </c>
      <c r="AA7" s="125">
        <v>0</v>
      </c>
      <c r="AB7" s="126">
        <v>0</v>
      </c>
      <c r="AC7" s="127">
        <f>SUM(AA7:AB7)</f>
        <v>0</v>
      </c>
      <c r="AD7" s="103">
        <f>MAX(F7:H7)</f>
        <v>0</v>
      </c>
      <c r="AE7" s="103">
        <f>MAX(I7:K7)</f>
        <v>0</v>
      </c>
      <c r="AF7" s="128">
        <f>MAX(L7:T7)</f>
        <v>0</v>
      </c>
      <c r="AG7" s="128">
        <f>MAX(U7:AC7)</f>
        <v>0</v>
      </c>
      <c r="AH7" s="128">
        <f>SUM(AF7+AG7)</f>
        <v>0</v>
      </c>
      <c r="AI7" s="129">
        <f>SUM(AD7+AE7+AH7)</f>
        <v>0</v>
      </c>
    </row>
    <row r="8" spans="1:35" ht="12.75">
      <c r="A8" s="288" t="s">
        <v>28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</row>
    <row r="9" spans="1:35" ht="12.75">
      <c r="A9" s="291" t="s">
        <v>0</v>
      </c>
      <c r="B9" s="287" t="s">
        <v>1</v>
      </c>
      <c r="C9" s="290" t="s">
        <v>2</v>
      </c>
      <c r="D9" s="291" t="s">
        <v>3</v>
      </c>
      <c r="E9" s="291" t="s">
        <v>4</v>
      </c>
      <c r="F9" s="205" t="s">
        <v>5</v>
      </c>
      <c r="G9" s="205"/>
      <c r="H9" s="205"/>
      <c r="I9" s="285" t="s">
        <v>6</v>
      </c>
      <c r="J9" s="285"/>
      <c r="K9" s="285"/>
      <c r="L9" s="285" t="s">
        <v>7</v>
      </c>
      <c r="M9" s="285"/>
      <c r="N9" s="285"/>
      <c r="O9" s="285"/>
      <c r="P9" s="285"/>
      <c r="Q9" s="285"/>
      <c r="R9" s="285"/>
      <c r="S9" s="285"/>
      <c r="T9" s="285"/>
      <c r="U9" s="285" t="s">
        <v>8</v>
      </c>
      <c r="V9" s="285"/>
      <c r="W9" s="285"/>
      <c r="X9" s="285"/>
      <c r="Y9" s="285"/>
      <c r="Z9" s="285"/>
      <c r="AA9" s="285"/>
      <c r="AB9" s="285"/>
      <c r="AC9" s="285"/>
      <c r="AD9" s="204" t="s">
        <v>9</v>
      </c>
      <c r="AE9" s="204" t="s">
        <v>10</v>
      </c>
      <c r="AF9" s="286" t="s">
        <v>7</v>
      </c>
      <c r="AG9" s="286" t="s">
        <v>8</v>
      </c>
      <c r="AH9" s="286" t="s">
        <v>11</v>
      </c>
      <c r="AI9" s="286" t="s">
        <v>12</v>
      </c>
    </row>
    <row r="10" spans="1:35" ht="12.75">
      <c r="A10" s="291"/>
      <c r="B10" s="287"/>
      <c r="C10" s="290"/>
      <c r="D10" s="291"/>
      <c r="E10" s="291"/>
      <c r="F10" s="205"/>
      <c r="G10" s="205"/>
      <c r="H10" s="205"/>
      <c r="I10" s="285"/>
      <c r="J10" s="285"/>
      <c r="K10" s="285"/>
      <c r="L10" s="285" t="s">
        <v>13</v>
      </c>
      <c r="M10" s="285"/>
      <c r="N10" s="285"/>
      <c r="O10" s="285" t="s">
        <v>14</v>
      </c>
      <c r="P10" s="285"/>
      <c r="Q10" s="285"/>
      <c r="R10" s="285" t="s">
        <v>15</v>
      </c>
      <c r="S10" s="285"/>
      <c r="T10" s="285"/>
      <c r="U10" s="285" t="s">
        <v>13</v>
      </c>
      <c r="V10" s="285"/>
      <c r="W10" s="285"/>
      <c r="X10" s="285" t="s">
        <v>14</v>
      </c>
      <c r="Y10" s="285"/>
      <c r="Z10" s="285"/>
      <c r="AA10" s="285" t="s">
        <v>15</v>
      </c>
      <c r="AB10" s="285"/>
      <c r="AC10" s="285"/>
      <c r="AD10" s="204"/>
      <c r="AE10" s="204"/>
      <c r="AF10" s="286"/>
      <c r="AG10" s="286"/>
      <c r="AH10" s="286"/>
      <c r="AI10" s="286"/>
    </row>
    <row r="11" spans="1:35" ht="19.5" customHeight="1">
      <c r="A11" s="291"/>
      <c r="B11" s="287"/>
      <c r="C11" s="290"/>
      <c r="D11" s="291"/>
      <c r="E11" s="291"/>
      <c r="F11" s="1">
        <v>1</v>
      </c>
      <c r="G11" s="1">
        <v>2</v>
      </c>
      <c r="H11" s="1">
        <v>3</v>
      </c>
      <c r="I11" s="1">
        <v>1</v>
      </c>
      <c r="J11" s="1">
        <v>2</v>
      </c>
      <c r="K11" s="1">
        <v>3</v>
      </c>
      <c r="L11" s="118" t="s">
        <v>16</v>
      </c>
      <c r="M11" s="118" t="s">
        <v>17</v>
      </c>
      <c r="N11" s="118" t="s">
        <v>18</v>
      </c>
      <c r="O11" s="118" t="s">
        <v>16</v>
      </c>
      <c r="P11" s="118" t="s">
        <v>17</v>
      </c>
      <c r="Q11" s="118" t="s">
        <v>18</v>
      </c>
      <c r="R11" s="118" t="s">
        <v>16</v>
      </c>
      <c r="S11" s="118" t="s">
        <v>17</v>
      </c>
      <c r="T11" s="118" t="s">
        <v>18</v>
      </c>
      <c r="U11" s="118" t="s">
        <v>16</v>
      </c>
      <c r="V11" s="118" t="s">
        <v>17</v>
      </c>
      <c r="W11" s="118" t="s">
        <v>18</v>
      </c>
      <c r="X11" s="118" t="s">
        <v>16</v>
      </c>
      <c r="Y11" s="118" t="s">
        <v>17</v>
      </c>
      <c r="Z11" s="118" t="s">
        <v>18</v>
      </c>
      <c r="AA11" s="118" t="s">
        <v>16</v>
      </c>
      <c r="AB11" s="118" t="s">
        <v>17</v>
      </c>
      <c r="AC11" s="118" t="s">
        <v>18</v>
      </c>
      <c r="AD11" s="204"/>
      <c r="AE11" s="204"/>
      <c r="AF11" s="286"/>
      <c r="AG11" s="286"/>
      <c r="AH11" s="286"/>
      <c r="AI11" s="286"/>
    </row>
    <row r="12" spans="1:35" ht="20.25">
      <c r="A12" s="119" t="s">
        <v>41</v>
      </c>
      <c r="B12" s="120" t="s">
        <v>49</v>
      </c>
      <c r="C12" s="121">
        <v>2006</v>
      </c>
      <c r="D12" s="122" t="s">
        <v>47</v>
      </c>
      <c r="E12" s="164">
        <v>37.2</v>
      </c>
      <c r="F12" s="165">
        <v>63</v>
      </c>
      <c r="G12" s="58">
        <v>70</v>
      </c>
      <c r="H12" s="58">
        <v>69</v>
      </c>
      <c r="I12" s="58">
        <v>52</v>
      </c>
      <c r="J12" s="58">
        <v>54</v>
      </c>
      <c r="K12" s="58">
        <v>54</v>
      </c>
      <c r="L12" s="140">
        <v>20</v>
      </c>
      <c r="M12" s="141">
        <v>15</v>
      </c>
      <c r="N12" s="142">
        <f>SUM(L12:M12)</f>
        <v>35</v>
      </c>
      <c r="O12" s="141">
        <v>23</v>
      </c>
      <c r="P12" s="141">
        <v>13</v>
      </c>
      <c r="Q12" s="142">
        <f>SUM(O12:P12)</f>
        <v>36</v>
      </c>
      <c r="R12" s="140">
        <v>25</v>
      </c>
      <c r="S12" s="141">
        <v>15</v>
      </c>
      <c r="T12" s="142">
        <f>SUM(R12:S12)</f>
        <v>40</v>
      </c>
      <c r="U12" s="140">
        <v>30</v>
      </c>
      <c r="V12" s="141">
        <v>14</v>
      </c>
      <c r="W12" s="142">
        <f>SUM(U12:V12)</f>
        <v>44</v>
      </c>
      <c r="X12" s="141">
        <v>33</v>
      </c>
      <c r="Y12" s="141">
        <v>15</v>
      </c>
      <c r="Z12" s="142">
        <f>SUM(X12:Y12)</f>
        <v>48</v>
      </c>
      <c r="AA12" s="140">
        <v>35</v>
      </c>
      <c r="AB12" s="141">
        <v>15</v>
      </c>
      <c r="AC12" s="142">
        <f>SUM(AA12:AB12)</f>
        <v>50</v>
      </c>
      <c r="AD12" s="17">
        <f>MAX(F12:H12)</f>
        <v>70</v>
      </c>
      <c r="AE12" s="17">
        <f>MAX(I12:K12)</f>
        <v>54</v>
      </c>
      <c r="AF12" s="143">
        <f>MAX(N12,Q12,T12)</f>
        <v>40</v>
      </c>
      <c r="AG12" s="143">
        <f>MAX(W12,Z12,AC12)</f>
        <v>50</v>
      </c>
      <c r="AH12" s="166">
        <f>SUM(AF12:AG12)</f>
        <v>90</v>
      </c>
      <c r="AI12" s="167">
        <f>SUM(AD12:AG12)</f>
        <v>214</v>
      </c>
    </row>
    <row r="13" spans="1:35" ht="20.25">
      <c r="A13" s="119" t="s">
        <v>42</v>
      </c>
      <c r="B13" s="120" t="s">
        <v>56</v>
      </c>
      <c r="C13" s="121">
        <v>2006</v>
      </c>
      <c r="D13" s="122" t="s">
        <v>57</v>
      </c>
      <c r="E13" s="164">
        <v>35.3</v>
      </c>
      <c r="F13" s="165">
        <v>61</v>
      </c>
      <c r="G13" s="58">
        <v>66</v>
      </c>
      <c r="H13" s="58">
        <v>65</v>
      </c>
      <c r="I13" s="58">
        <v>49</v>
      </c>
      <c r="J13" s="58">
        <v>48</v>
      </c>
      <c r="K13" s="58">
        <v>48</v>
      </c>
      <c r="L13" s="140">
        <v>17</v>
      </c>
      <c r="M13" s="141">
        <v>11</v>
      </c>
      <c r="N13" s="142">
        <f>SUM(L13:M13)</f>
        <v>28</v>
      </c>
      <c r="O13" s="141">
        <v>19</v>
      </c>
      <c r="P13" s="141">
        <v>13</v>
      </c>
      <c r="Q13" s="142">
        <f>SUM(O13:P13)</f>
        <v>32</v>
      </c>
      <c r="R13" s="140">
        <v>20</v>
      </c>
      <c r="S13" s="141">
        <v>10</v>
      </c>
      <c r="T13" s="142">
        <f>SUM(R13:S13)</f>
        <v>30</v>
      </c>
      <c r="U13" s="140">
        <v>0</v>
      </c>
      <c r="V13" s="141">
        <v>0</v>
      </c>
      <c r="W13" s="142">
        <f>SUM(U13:V13)</f>
        <v>0</v>
      </c>
      <c r="X13" s="141">
        <v>26</v>
      </c>
      <c r="Y13" s="141">
        <v>15</v>
      </c>
      <c r="Z13" s="142">
        <f>SUM(X13:Y13)</f>
        <v>41</v>
      </c>
      <c r="AA13" s="140">
        <v>28</v>
      </c>
      <c r="AB13" s="141">
        <v>14</v>
      </c>
      <c r="AC13" s="142">
        <f>SUM(AA13:AB13)</f>
        <v>42</v>
      </c>
      <c r="AD13" s="17">
        <f>MAX(F13:H13)</f>
        <v>66</v>
      </c>
      <c r="AE13" s="17">
        <f>MAX(I13:K13)</f>
        <v>49</v>
      </c>
      <c r="AF13" s="143">
        <f>MAX(N13,Q13,T13)</f>
        <v>32</v>
      </c>
      <c r="AG13" s="143">
        <f>MAX(W13,Z13,AC13)</f>
        <v>42</v>
      </c>
      <c r="AH13" s="166">
        <f>SUM(AF13:AG13)</f>
        <v>74</v>
      </c>
      <c r="AI13" s="167">
        <f>SUM(AD13:AG13)</f>
        <v>189</v>
      </c>
    </row>
    <row r="14" spans="1:35" ht="12.75">
      <c r="A14" s="119"/>
      <c r="B14" s="120" t="s">
        <v>63</v>
      </c>
      <c r="C14" s="168">
        <v>2006</v>
      </c>
      <c r="D14" s="169" t="s">
        <v>61</v>
      </c>
      <c r="E14" s="123">
        <v>37</v>
      </c>
      <c r="F14" s="124">
        <v>40</v>
      </c>
      <c r="G14" s="124">
        <v>35</v>
      </c>
      <c r="H14" s="124">
        <v>38</v>
      </c>
      <c r="I14" s="124">
        <v>44</v>
      </c>
      <c r="J14" s="124">
        <v>45</v>
      </c>
      <c r="K14" s="124">
        <v>44</v>
      </c>
      <c r="L14" s="125">
        <v>10</v>
      </c>
      <c r="M14" s="126">
        <v>15</v>
      </c>
      <c r="N14" s="127">
        <f>SUM(L14:M14)</f>
        <v>25</v>
      </c>
      <c r="O14" s="126">
        <v>10</v>
      </c>
      <c r="P14" s="126">
        <v>14</v>
      </c>
      <c r="Q14" s="127">
        <f>SUM(O14:P14)</f>
        <v>24</v>
      </c>
      <c r="R14" s="125">
        <v>11</v>
      </c>
      <c r="S14" s="126">
        <v>12</v>
      </c>
      <c r="T14" s="127">
        <f>SUM(R14:S14)</f>
        <v>23</v>
      </c>
      <c r="U14" s="125">
        <v>10</v>
      </c>
      <c r="V14" s="126">
        <v>13</v>
      </c>
      <c r="W14" s="127">
        <f>SUM(U14:V14)</f>
        <v>23</v>
      </c>
      <c r="X14" s="126">
        <v>11</v>
      </c>
      <c r="Y14" s="126">
        <v>13</v>
      </c>
      <c r="Z14" s="127">
        <f>SUM(X14:Y14)</f>
        <v>24</v>
      </c>
      <c r="AA14" s="125">
        <v>12</v>
      </c>
      <c r="AB14" s="126">
        <v>12</v>
      </c>
      <c r="AC14" s="127">
        <f>SUM(AA14:AB14)</f>
        <v>24</v>
      </c>
      <c r="AD14" s="103">
        <f>MAX(F14:H14)</f>
        <v>40</v>
      </c>
      <c r="AE14" s="103">
        <f>MAX(I14:K14)</f>
        <v>45</v>
      </c>
      <c r="AF14" s="128">
        <f>MAX(N14,Q14,T14)</f>
        <v>25</v>
      </c>
      <c r="AG14" s="128">
        <f>MAX(W14,Z14,AC14)</f>
        <v>24</v>
      </c>
      <c r="AH14" s="128">
        <f>SUM(AF14:AG14)</f>
        <v>49</v>
      </c>
      <c r="AI14" s="129">
        <f>SUM(AD14:AG14)</f>
        <v>134</v>
      </c>
    </row>
    <row r="15" spans="1:35" ht="12.75">
      <c r="A15" s="119"/>
      <c r="B15" s="120"/>
      <c r="C15" s="121"/>
      <c r="D15" s="122"/>
      <c r="E15" s="123"/>
      <c r="F15" s="131">
        <v>0</v>
      </c>
      <c r="G15" s="124">
        <v>0</v>
      </c>
      <c r="H15" s="132">
        <v>0</v>
      </c>
      <c r="I15" s="131">
        <v>0</v>
      </c>
      <c r="J15" s="124">
        <v>0</v>
      </c>
      <c r="K15" s="132">
        <v>0</v>
      </c>
      <c r="L15" s="125">
        <v>0</v>
      </c>
      <c r="M15" s="126">
        <v>0</v>
      </c>
      <c r="N15" s="127">
        <f>SUM(L15:M15)</f>
        <v>0</v>
      </c>
      <c r="O15" s="125">
        <v>0</v>
      </c>
      <c r="P15" s="126">
        <v>0</v>
      </c>
      <c r="Q15" s="127">
        <f>SUM(O15:P15)</f>
        <v>0</v>
      </c>
      <c r="R15" s="125">
        <v>0</v>
      </c>
      <c r="S15" s="126">
        <v>0</v>
      </c>
      <c r="T15" s="127">
        <f>SUM(R15:S15)</f>
        <v>0</v>
      </c>
      <c r="U15" s="125">
        <v>0</v>
      </c>
      <c r="V15" s="126">
        <v>0</v>
      </c>
      <c r="W15" s="127">
        <f>SUM(U15:V15)</f>
        <v>0</v>
      </c>
      <c r="X15" s="125">
        <v>0</v>
      </c>
      <c r="Y15" s="126">
        <v>0</v>
      </c>
      <c r="Z15" s="127">
        <f>SUM(X15:Y15)</f>
        <v>0</v>
      </c>
      <c r="AA15" s="125">
        <v>0</v>
      </c>
      <c r="AB15" s="126">
        <v>0</v>
      </c>
      <c r="AC15" s="127">
        <f>SUM(AA15:AB15)</f>
        <v>0</v>
      </c>
      <c r="AD15" s="103">
        <f>MAX(F15:H15)</f>
        <v>0</v>
      </c>
      <c r="AE15" s="103">
        <f>MAX(I15:K15)</f>
        <v>0</v>
      </c>
      <c r="AF15" s="128">
        <f>MAX(L15:T15)</f>
        <v>0</v>
      </c>
      <c r="AG15" s="128">
        <f>MAX(U15:AC15)</f>
        <v>0</v>
      </c>
      <c r="AH15" s="128">
        <f>SUM(AF15+AG15)</f>
        <v>0</v>
      </c>
      <c r="AI15" s="129">
        <f>SUM(AD15+AE15+AH15)</f>
        <v>0</v>
      </c>
    </row>
    <row r="16" spans="1:35" ht="12.75">
      <c r="A16" s="288" t="s">
        <v>27</v>
      </c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</row>
    <row r="17" spans="1:35" ht="12.75">
      <c r="A17" s="291" t="s">
        <v>0</v>
      </c>
      <c r="B17" s="287" t="s">
        <v>1</v>
      </c>
      <c r="C17" s="290" t="s">
        <v>2</v>
      </c>
      <c r="D17" s="291" t="s">
        <v>3</v>
      </c>
      <c r="E17" s="291" t="s">
        <v>4</v>
      </c>
      <c r="F17" s="205" t="s">
        <v>5</v>
      </c>
      <c r="G17" s="205"/>
      <c r="H17" s="205"/>
      <c r="I17" s="285" t="s">
        <v>6</v>
      </c>
      <c r="J17" s="285"/>
      <c r="K17" s="285"/>
      <c r="L17" s="285" t="s">
        <v>7</v>
      </c>
      <c r="M17" s="285"/>
      <c r="N17" s="285"/>
      <c r="O17" s="285"/>
      <c r="P17" s="285"/>
      <c r="Q17" s="285"/>
      <c r="R17" s="285"/>
      <c r="S17" s="285"/>
      <c r="T17" s="285"/>
      <c r="U17" s="285" t="s">
        <v>8</v>
      </c>
      <c r="V17" s="285"/>
      <c r="W17" s="285"/>
      <c r="X17" s="285"/>
      <c r="Y17" s="285"/>
      <c r="Z17" s="285"/>
      <c r="AA17" s="285"/>
      <c r="AB17" s="285"/>
      <c r="AC17" s="285"/>
      <c r="AD17" s="204" t="s">
        <v>9</v>
      </c>
      <c r="AE17" s="204" t="s">
        <v>10</v>
      </c>
      <c r="AF17" s="286" t="s">
        <v>7</v>
      </c>
      <c r="AG17" s="286" t="s">
        <v>8</v>
      </c>
      <c r="AH17" s="286" t="s">
        <v>11</v>
      </c>
      <c r="AI17" s="286" t="s">
        <v>12</v>
      </c>
    </row>
    <row r="18" spans="1:35" ht="12.75">
      <c r="A18" s="291"/>
      <c r="B18" s="287"/>
      <c r="C18" s="290"/>
      <c r="D18" s="291"/>
      <c r="E18" s="291"/>
      <c r="F18" s="205"/>
      <c r="G18" s="205"/>
      <c r="H18" s="205"/>
      <c r="I18" s="285"/>
      <c r="J18" s="285"/>
      <c r="K18" s="285"/>
      <c r="L18" s="285" t="s">
        <v>13</v>
      </c>
      <c r="M18" s="285"/>
      <c r="N18" s="285"/>
      <c r="O18" s="285" t="s">
        <v>14</v>
      </c>
      <c r="P18" s="285"/>
      <c r="Q18" s="285"/>
      <c r="R18" s="285" t="s">
        <v>15</v>
      </c>
      <c r="S18" s="285"/>
      <c r="T18" s="285"/>
      <c r="U18" s="285" t="s">
        <v>13</v>
      </c>
      <c r="V18" s="285"/>
      <c r="W18" s="285"/>
      <c r="X18" s="285" t="s">
        <v>14</v>
      </c>
      <c r="Y18" s="285"/>
      <c r="Z18" s="285"/>
      <c r="AA18" s="285" t="s">
        <v>15</v>
      </c>
      <c r="AB18" s="285"/>
      <c r="AC18" s="285"/>
      <c r="AD18" s="204"/>
      <c r="AE18" s="204"/>
      <c r="AF18" s="286"/>
      <c r="AG18" s="286"/>
      <c r="AH18" s="286"/>
      <c r="AI18" s="286"/>
    </row>
    <row r="19" spans="1:35" ht="19.5" customHeight="1">
      <c r="A19" s="291"/>
      <c r="B19" s="287"/>
      <c r="C19" s="290"/>
      <c r="D19" s="291"/>
      <c r="E19" s="291"/>
      <c r="F19" s="1">
        <v>1</v>
      </c>
      <c r="G19" s="1">
        <v>2</v>
      </c>
      <c r="H19" s="1">
        <v>3</v>
      </c>
      <c r="I19" s="1">
        <v>1</v>
      </c>
      <c r="J19" s="1">
        <v>2</v>
      </c>
      <c r="K19" s="1">
        <v>3</v>
      </c>
      <c r="L19" s="118" t="s">
        <v>16</v>
      </c>
      <c r="M19" s="118" t="s">
        <v>17</v>
      </c>
      <c r="N19" s="118" t="s">
        <v>18</v>
      </c>
      <c r="O19" s="118" t="s">
        <v>16</v>
      </c>
      <c r="P19" s="118" t="s">
        <v>17</v>
      </c>
      <c r="Q19" s="118" t="s">
        <v>18</v>
      </c>
      <c r="R19" s="118" t="s">
        <v>16</v>
      </c>
      <c r="S19" s="118" t="s">
        <v>17</v>
      </c>
      <c r="T19" s="118" t="s">
        <v>18</v>
      </c>
      <c r="U19" s="118" t="s">
        <v>16</v>
      </c>
      <c r="V19" s="118" t="s">
        <v>17</v>
      </c>
      <c r="W19" s="118" t="s">
        <v>18</v>
      </c>
      <c r="X19" s="118" t="s">
        <v>16</v>
      </c>
      <c r="Y19" s="118" t="s">
        <v>17</v>
      </c>
      <c r="Z19" s="118" t="s">
        <v>18</v>
      </c>
      <c r="AA19" s="118" t="s">
        <v>16</v>
      </c>
      <c r="AB19" s="118" t="s">
        <v>17</v>
      </c>
      <c r="AC19" s="118" t="s">
        <v>18</v>
      </c>
      <c r="AD19" s="204"/>
      <c r="AE19" s="204"/>
      <c r="AF19" s="286"/>
      <c r="AG19" s="286"/>
      <c r="AH19" s="286"/>
      <c r="AI19" s="286"/>
    </row>
    <row r="20" spans="1:35" ht="20.25">
      <c r="A20" s="119" t="s">
        <v>41</v>
      </c>
      <c r="B20" s="120" t="s">
        <v>51</v>
      </c>
      <c r="C20" s="121">
        <v>2006</v>
      </c>
      <c r="D20" s="122" t="s">
        <v>54</v>
      </c>
      <c r="E20" s="164">
        <v>43.4</v>
      </c>
      <c r="F20" s="165">
        <v>36</v>
      </c>
      <c r="G20" s="58">
        <v>32</v>
      </c>
      <c r="H20" s="58">
        <v>36</v>
      </c>
      <c r="I20" s="58">
        <v>40</v>
      </c>
      <c r="J20" s="58">
        <v>39</v>
      </c>
      <c r="K20" s="58">
        <v>42</v>
      </c>
      <c r="L20" s="140">
        <v>15</v>
      </c>
      <c r="M20" s="141">
        <v>15</v>
      </c>
      <c r="N20" s="142">
        <f>SUM(L20:M20)</f>
        <v>30</v>
      </c>
      <c r="O20" s="141">
        <v>17</v>
      </c>
      <c r="P20" s="141">
        <v>15</v>
      </c>
      <c r="Q20" s="142">
        <f>SUM(O20:P20)</f>
        <v>32</v>
      </c>
      <c r="R20" s="140">
        <v>18</v>
      </c>
      <c r="S20" s="141">
        <v>14</v>
      </c>
      <c r="T20" s="142">
        <f>SUM(R20:S20)</f>
        <v>32</v>
      </c>
      <c r="U20" s="140">
        <v>18</v>
      </c>
      <c r="V20" s="141">
        <v>14</v>
      </c>
      <c r="W20" s="142">
        <f>SUM(U20:V20)</f>
        <v>32</v>
      </c>
      <c r="X20" s="141">
        <v>20</v>
      </c>
      <c r="Y20" s="141">
        <v>9</v>
      </c>
      <c r="Z20" s="142">
        <f>SUM(X20:Y20)</f>
        <v>29</v>
      </c>
      <c r="AA20" s="140">
        <v>21</v>
      </c>
      <c r="AB20" s="141">
        <v>14</v>
      </c>
      <c r="AC20" s="142">
        <f>SUM(AA20:AB20)</f>
        <v>35</v>
      </c>
      <c r="AD20" s="17">
        <f>MAX(F20:H20)</f>
        <v>36</v>
      </c>
      <c r="AE20" s="17">
        <f>MAX(I20:K20)</f>
        <v>42</v>
      </c>
      <c r="AF20" s="143">
        <f>MAX(N20,Q20,T20)</f>
        <v>32</v>
      </c>
      <c r="AG20" s="143">
        <f>MAX(W20,Z20,AC20)</f>
        <v>35</v>
      </c>
      <c r="AH20" s="166">
        <f>SUM(AF20:AG20)</f>
        <v>67</v>
      </c>
      <c r="AI20" s="167">
        <f>SUM(AD20:AG20)</f>
        <v>145</v>
      </c>
    </row>
    <row r="21" spans="1:35" ht="12.75">
      <c r="A21" s="119" t="s">
        <v>42</v>
      </c>
      <c r="B21" s="170" t="s">
        <v>112</v>
      </c>
      <c r="C21" s="171">
        <v>2006</v>
      </c>
      <c r="D21" s="171" t="s">
        <v>21</v>
      </c>
      <c r="E21" s="123">
        <v>38.3</v>
      </c>
      <c r="F21" s="124">
        <v>48</v>
      </c>
      <c r="G21" s="124">
        <v>57</v>
      </c>
      <c r="H21" s="124">
        <v>55</v>
      </c>
      <c r="I21" s="124">
        <v>51</v>
      </c>
      <c r="J21" s="124">
        <v>51</v>
      </c>
      <c r="K21" s="124">
        <v>43</v>
      </c>
      <c r="L21" s="125">
        <v>20</v>
      </c>
      <c r="M21" s="126">
        <v>12</v>
      </c>
      <c r="N21" s="127">
        <f>SUM(L21:M21)</f>
        <v>32</v>
      </c>
      <c r="O21" s="126">
        <v>0</v>
      </c>
      <c r="P21" s="126">
        <v>0</v>
      </c>
      <c r="Q21" s="127">
        <f>SUM(O21:P21)</f>
        <v>0</v>
      </c>
      <c r="R21" s="125">
        <v>23</v>
      </c>
      <c r="S21" s="126">
        <v>13</v>
      </c>
      <c r="T21" s="127">
        <f>SUM(R21:S21)</f>
        <v>36</v>
      </c>
      <c r="U21" s="125">
        <v>25</v>
      </c>
      <c r="V21" s="126">
        <v>15</v>
      </c>
      <c r="W21" s="127">
        <f>SUM(U21:V21)</f>
        <v>40</v>
      </c>
      <c r="X21" s="126">
        <v>29</v>
      </c>
      <c r="Y21" s="126">
        <v>11</v>
      </c>
      <c r="Z21" s="127">
        <f>SUM(X21:Y21)</f>
        <v>40</v>
      </c>
      <c r="AA21" s="125">
        <v>0</v>
      </c>
      <c r="AB21" s="126">
        <v>0</v>
      </c>
      <c r="AC21" s="127">
        <f>SUM(AA21:AB21)</f>
        <v>0</v>
      </c>
      <c r="AD21" s="103">
        <f>MAX(F21:H21)</f>
        <v>57</v>
      </c>
      <c r="AE21" s="103">
        <f>MAX(I21:K21)</f>
        <v>51</v>
      </c>
      <c r="AF21" s="128">
        <f>MAX(N21,Q21,T21)</f>
        <v>36</v>
      </c>
      <c r="AG21" s="128">
        <f>MAX(W21,Z21,AC21)</f>
        <v>40</v>
      </c>
      <c r="AH21" s="128">
        <f>SUM(AF21:AG21)</f>
        <v>76</v>
      </c>
      <c r="AI21" s="129">
        <f>SUM(AD21:AG21)</f>
        <v>184</v>
      </c>
    </row>
    <row r="22" spans="1:35" ht="12.75">
      <c r="A22" s="119"/>
      <c r="B22" s="120"/>
      <c r="C22" s="121"/>
      <c r="D22" s="122"/>
      <c r="E22" s="123"/>
      <c r="F22" s="131">
        <v>0</v>
      </c>
      <c r="G22" s="124">
        <v>0</v>
      </c>
      <c r="H22" s="132">
        <v>0</v>
      </c>
      <c r="I22" s="131">
        <v>0</v>
      </c>
      <c r="J22" s="124">
        <v>0</v>
      </c>
      <c r="K22" s="132">
        <v>0</v>
      </c>
      <c r="L22" s="125">
        <v>0</v>
      </c>
      <c r="M22" s="126">
        <v>0</v>
      </c>
      <c r="N22" s="127">
        <f>SUM(L22:M22)</f>
        <v>0</v>
      </c>
      <c r="O22" s="125">
        <v>0</v>
      </c>
      <c r="P22" s="126">
        <v>0</v>
      </c>
      <c r="Q22" s="127">
        <f>SUM(O22:P22)</f>
        <v>0</v>
      </c>
      <c r="R22" s="125">
        <v>0</v>
      </c>
      <c r="S22" s="126">
        <v>0</v>
      </c>
      <c r="T22" s="127">
        <f>SUM(R22:S22)</f>
        <v>0</v>
      </c>
      <c r="U22" s="125">
        <v>0</v>
      </c>
      <c r="V22" s="126">
        <v>0</v>
      </c>
      <c r="W22" s="127">
        <f>SUM(U22:V22)</f>
        <v>0</v>
      </c>
      <c r="X22" s="125">
        <v>0</v>
      </c>
      <c r="Y22" s="126">
        <v>0</v>
      </c>
      <c r="Z22" s="127">
        <f>SUM(X22:Y22)</f>
        <v>0</v>
      </c>
      <c r="AA22" s="125">
        <v>0</v>
      </c>
      <c r="AB22" s="126">
        <v>0</v>
      </c>
      <c r="AC22" s="127">
        <f>SUM(AA22:AB22)</f>
        <v>0</v>
      </c>
      <c r="AD22" s="103">
        <f>MAX(F22:H22)</f>
        <v>0</v>
      </c>
      <c r="AE22" s="103">
        <f>MAX(I22:K22)</f>
        <v>0</v>
      </c>
      <c r="AF22" s="128">
        <f>MAX(L22:T22)</f>
        <v>0</v>
      </c>
      <c r="AG22" s="128">
        <f>MAX(U22:AC22)</f>
        <v>0</v>
      </c>
      <c r="AH22" s="128">
        <f>SUM(AF22+AG22)</f>
        <v>0</v>
      </c>
      <c r="AI22" s="129">
        <f>SUM(AD22+AE22+AH22)</f>
        <v>0</v>
      </c>
    </row>
    <row r="23" spans="1:35" ht="12.75">
      <c r="A23" s="119"/>
      <c r="B23" s="120"/>
      <c r="C23" s="121"/>
      <c r="D23" s="122"/>
      <c r="E23" s="123"/>
      <c r="F23" s="131">
        <v>0</v>
      </c>
      <c r="G23" s="124">
        <v>0</v>
      </c>
      <c r="H23" s="132">
        <v>0</v>
      </c>
      <c r="I23" s="131">
        <v>0</v>
      </c>
      <c r="J23" s="124">
        <v>0</v>
      </c>
      <c r="K23" s="132">
        <v>0</v>
      </c>
      <c r="L23" s="125">
        <v>0</v>
      </c>
      <c r="M23" s="126">
        <v>0</v>
      </c>
      <c r="N23" s="127">
        <f>SUM(L23:M23)</f>
        <v>0</v>
      </c>
      <c r="O23" s="125">
        <v>0</v>
      </c>
      <c r="P23" s="126">
        <v>0</v>
      </c>
      <c r="Q23" s="127">
        <f>SUM(O23:P23)</f>
        <v>0</v>
      </c>
      <c r="R23" s="125">
        <v>0</v>
      </c>
      <c r="S23" s="126">
        <v>0</v>
      </c>
      <c r="T23" s="127">
        <f>SUM(R23:S23)</f>
        <v>0</v>
      </c>
      <c r="U23" s="125">
        <v>0</v>
      </c>
      <c r="V23" s="126">
        <v>0</v>
      </c>
      <c r="W23" s="127">
        <f>SUM(U23:V23)</f>
        <v>0</v>
      </c>
      <c r="X23" s="125">
        <v>0</v>
      </c>
      <c r="Y23" s="126">
        <v>0</v>
      </c>
      <c r="Z23" s="127">
        <f>SUM(X23:Y23)</f>
        <v>0</v>
      </c>
      <c r="AA23" s="125">
        <v>0</v>
      </c>
      <c r="AB23" s="126">
        <v>0</v>
      </c>
      <c r="AC23" s="127">
        <f>SUM(AA23:AB23)</f>
        <v>0</v>
      </c>
      <c r="AD23" s="103">
        <f>MAX(F23:H23)</f>
        <v>0</v>
      </c>
      <c r="AE23" s="103">
        <f>MAX(I23:K23)</f>
        <v>0</v>
      </c>
      <c r="AF23" s="128">
        <f>MAX(L23:T23)</f>
        <v>0</v>
      </c>
      <c r="AG23" s="128">
        <f>MAX(U23:AC23)</f>
        <v>0</v>
      </c>
      <c r="AH23" s="128">
        <f>SUM(AF23+AG23)</f>
        <v>0</v>
      </c>
      <c r="AI23" s="129">
        <f>SUM(AD23+AE23+AH23)</f>
        <v>0</v>
      </c>
    </row>
    <row r="24" spans="1:35" ht="12.75">
      <c r="A24" s="288" t="s">
        <v>26</v>
      </c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/>
      <c r="AH24" s="289"/>
      <c r="AI24" s="289"/>
    </row>
    <row r="25" spans="1:35" ht="12.75">
      <c r="A25" s="291" t="s">
        <v>0</v>
      </c>
      <c r="B25" s="287" t="s">
        <v>1</v>
      </c>
      <c r="C25" s="290" t="s">
        <v>2</v>
      </c>
      <c r="D25" s="291" t="s">
        <v>3</v>
      </c>
      <c r="E25" s="291" t="s">
        <v>4</v>
      </c>
      <c r="F25" s="205" t="s">
        <v>5</v>
      </c>
      <c r="G25" s="205"/>
      <c r="H25" s="205"/>
      <c r="I25" s="285" t="s">
        <v>6</v>
      </c>
      <c r="J25" s="285"/>
      <c r="K25" s="285"/>
      <c r="L25" s="285" t="s">
        <v>7</v>
      </c>
      <c r="M25" s="285"/>
      <c r="N25" s="285"/>
      <c r="O25" s="285"/>
      <c r="P25" s="285"/>
      <c r="Q25" s="285"/>
      <c r="R25" s="285"/>
      <c r="S25" s="285"/>
      <c r="T25" s="285"/>
      <c r="U25" s="285" t="s">
        <v>8</v>
      </c>
      <c r="V25" s="285"/>
      <c r="W25" s="285"/>
      <c r="X25" s="285"/>
      <c r="Y25" s="285"/>
      <c r="Z25" s="285"/>
      <c r="AA25" s="285"/>
      <c r="AB25" s="285"/>
      <c r="AC25" s="285"/>
      <c r="AD25" s="204" t="s">
        <v>9</v>
      </c>
      <c r="AE25" s="204" t="s">
        <v>10</v>
      </c>
      <c r="AF25" s="286" t="s">
        <v>7</v>
      </c>
      <c r="AG25" s="286" t="s">
        <v>8</v>
      </c>
      <c r="AH25" s="286" t="s">
        <v>11</v>
      </c>
      <c r="AI25" s="286" t="s">
        <v>12</v>
      </c>
    </row>
    <row r="26" spans="1:35" ht="12.75">
      <c r="A26" s="291"/>
      <c r="B26" s="287"/>
      <c r="C26" s="290"/>
      <c r="D26" s="291"/>
      <c r="E26" s="291"/>
      <c r="F26" s="205"/>
      <c r="G26" s="205"/>
      <c r="H26" s="205"/>
      <c r="I26" s="285"/>
      <c r="J26" s="285"/>
      <c r="K26" s="285"/>
      <c r="L26" s="285" t="s">
        <v>13</v>
      </c>
      <c r="M26" s="285"/>
      <c r="N26" s="285"/>
      <c r="O26" s="285" t="s">
        <v>14</v>
      </c>
      <c r="P26" s="285"/>
      <c r="Q26" s="285"/>
      <c r="R26" s="285" t="s">
        <v>15</v>
      </c>
      <c r="S26" s="285"/>
      <c r="T26" s="285"/>
      <c r="U26" s="285" t="s">
        <v>13</v>
      </c>
      <c r="V26" s="285"/>
      <c r="W26" s="285"/>
      <c r="X26" s="285" t="s">
        <v>14</v>
      </c>
      <c r="Y26" s="285"/>
      <c r="Z26" s="285"/>
      <c r="AA26" s="285" t="s">
        <v>15</v>
      </c>
      <c r="AB26" s="285"/>
      <c r="AC26" s="285"/>
      <c r="AD26" s="204"/>
      <c r="AE26" s="204"/>
      <c r="AF26" s="286"/>
      <c r="AG26" s="286"/>
      <c r="AH26" s="286"/>
      <c r="AI26" s="286"/>
    </row>
    <row r="27" spans="1:35" ht="21.75" customHeight="1">
      <c r="A27" s="291"/>
      <c r="B27" s="287"/>
      <c r="C27" s="290"/>
      <c r="D27" s="291"/>
      <c r="E27" s="291"/>
      <c r="F27" s="1">
        <v>1</v>
      </c>
      <c r="G27" s="1">
        <v>2</v>
      </c>
      <c r="H27" s="1">
        <v>3</v>
      </c>
      <c r="I27" s="1">
        <v>1</v>
      </c>
      <c r="J27" s="1">
        <v>2</v>
      </c>
      <c r="K27" s="1">
        <v>3</v>
      </c>
      <c r="L27" s="118" t="s">
        <v>16</v>
      </c>
      <c r="M27" s="118" t="s">
        <v>17</v>
      </c>
      <c r="N27" s="118" t="s">
        <v>18</v>
      </c>
      <c r="O27" s="118" t="s">
        <v>16</v>
      </c>
      <c r="P27" s="118" t="s">
        <v>17</v>
      </c>
      <c r="Q27" s="118" t="s">
        <v>18</v>
      </c>
      <c r="R27" s="118" t="s">
        <v>16</v>
      </c>
      <c r="S27" s="118" t="s">
        <v>17</v>
      </c>
      <c r="T27" s="118" t="s">
        <v>18</v>
      </c>
      <c r="U27" s="118" t="s">
        <v>16</v>
      </c>
      <c r="V27" s="118" t="s">
        <v>17</v>
      </c>
      <c r="W27" s="118" t="s">
        <v>18</v>
      </c>
      <c r="X27" s="118" t="s">
        <v>16</v>
      </c>
      <c r="Y27" s="118" t="s">
        <v>17</v>
      </c>
      <c r="Z27" s="118" t="s">
        <v>18</v>
      </c>
      <c r="AA27" s="118" t="s">
        <v>16</v>
      </c>
      <c r="AB27" s="118" t="s">
        <v>17</v>
      </c>
      <c r="AC27" s="118" t="s">
        <v>18</v>
      </c>
      <c r="AD27" s="204"/>
      <c r="AE27" s="204"/>
      <c r="AF27" s="286"/>
      <c r="AG27" s="286"/>
      <c r="AH27" s="286"/>
      <c r="AI27" s="286"/>
    </row>
    <row r="28" spans="1:35" ht="20.25">
      <c r="A28" s="119"/>
      <c r="B28" s="172" t="s">
        <v>84</v>
      </c>
      <c r="C28" s="121">
        <v>2006</v>
      </c>
      <c r="D28" s="122" t="s">
        <v>81</v>
      </c>
      <c r="E28" s="164">
        <v>53.8</v>
      </c>
      <c r="F28" s="165">
        <v>54</v>
      </c>
      <c r="G28" s="58">
        <v>54</v>
      </c>
      <c r="H28" s="58">
        <v>41</v>
      </c>
      <c r="I28" s="58">
        <v>32</v>
      </c>
      <c r="J28" s="58">
        <v>29</v>
      </c>
      <c r="K28" s="58">
        <v>33</v>
      </c>
      <c r="L28" s="140">
        <v>6</v>
      </c>
      <c r="M28" s="141">
        <v>12</v>
      </c>
      <c r="N28" s="142">
        <f>SUM(L28:M28)</f>
        <v>18</v>
      </c>
      <c r="O28" s="141">
        <v>6</v>
      </c>
      <c r="P28" s="141">
        <v>11</v>
      </c>
      <c r="Q28" s="142">
        <f>SUM(O28:P28)</f>
        <v>17</v>
      </c>
      <c r="R28" s="140">
        <v>10</v>
      </c>
      <c r="S28" s="141">
        <v>11</v>
      </c>
      <c r="T28" s="142">
        <f>SUM(R28:S28)</f>
        <v>21</v>
      </c>
      <c r="U28" s="140">
        <v>10</v>
      </c>
      <c r="V28" s="141">
        <v>0</v>
      </c>
      <c r="W28" s="142">
        <f>SUM(U28:V28)</f>
        <v>10</v>
      </c>
      <c r="X28" s="141">
        <v>11</v>
      </c>
      <c r="Y28" s="141">
        <v>12</v>
      </c>
      <c r="Z28" s="142">
        <f>SUM(X28:Y28)</f>
        <v>23</v>
      </c>
      <c r="AA28" s="140">
        <v>14</v>
      </c>
      <c r="AB28" s="141">
        <v>9</v>
      </c>
      <c r="AC28" s="142">
        <f>SUM(AA28:AB28)</f>
        <v>23</v>
      </c>
      <c r="AD28" s="17">
        <f>MAX(F28:H28)</f>
        <v>54</v>
      </c>
      <c r="AE28" s="17">
        <f>MAX(I28:K28)</f>
        <v>33</v>
      </c>
      <c r="AF28" s="143">
        <f>MAX(N28,Q28,T28)</f>
        <v>21</v>
      </c>
      <c r="AG28" s="143">
        <f>MAX(W28,Z28,AC28)</f>
        <v>23</v>
      </c>
      <c r="AH28" s="166">
        <f>SUM(AF28:AG28)</f>
        <v>44</v>
      </c>
      <c r="AI28" s="167">
        <f>SUM(AD28:AG28)</f>
        <v>131</v>
      </c>
    </row>
    <row r="29" spans="1:35" ht="12.75">
      <c r="A29" s="119"/>
      <c r="B29" s="120"/>
      <c r="C29" s="121"/>
      <c r="D29" s="122"/>
      <c r="E29" s="123"/>
      <c r="F29" s="131">
        <v>0</v>
      </c>
      <c r="G29" s="124">
        <v>0</v>
      </c>
      <c r="H29" s="132">
        <v>0</v>
      </c>
      <c r="I29" s="131">
        <v>0</v>
      </c>
      <c r="J29" s="124">
        <v>0</v>
      </c>
      <c r="K29" s="132">
        <v>0</v>
      </c>
      <c r="L29" s="125">
        <v>0</v>
      </c>
      <c r="M29" s="126">
        <v>0</v>
      </c>
      <c r="N29" s="127">
        <f>SUM(L29:M29)</f>
        <v>0</v>
      </c>
      <c r="O29" s="125">
        <v>0</v>
      </c>
      <c r="P29" s="126">
        <v>0</v>
      </c>
      <c r="Q29" s="127">
        <f>SUM(O29:P29)</f>
        <v>0</v>
      </c>
      <c r="R29" s="125">
        <v>0</v>
      </c>
      <c r="S29" s="126">
        <v>0</v>
      </c>
      <c r="T29" s="127">
        <f>SUM(R29:S29)</f>
        <v>0</v>
      </c>
      <c r="U29" s="125">
        <v>0</v>
      </c>
      <c r="V29" s="126">
        <v>0</v>
      </c>
      <c r="W29" s="127">
        <f>SUM(U29:V29)</f>
        <v>0</v>
      </c>
      <c r="X29" s="125">
        <v>0</v>
      </c>
      <c r="Y29" s="126">
        <v>0</v>
      </c>
      <c r="Z29" s="127">
        <f>SUM(X29:Y29)</f>
        <v>0</v>
      </c>
      <c r="AA29" s="125">
        <v>0</v>
      </c>
      <c r="AB29" s="126">
        <v>0</v>
      </c>
      <c r="AC29" s="127">
        <f>SUM(AA29:AB29)</f>
        <v>0</v>
      </c>
      <c r="AD29" s="103">
        <f>MAX(F29:H29)</f>
        <v>0</v>
      </c>
      <c r="AE29" s="103">
        <f>MAX(I29:K29)</f>
        <v>0</v>
      </c>
      <c r="AF29" s="128">
        <f>MAX(L29:T29)</f>
        <v>0</v>
      </c>
      <c r="AG29" s="128">
        <f>MAX(U29:AC29)</f>
        <v>0</v>
      </c>
      <c r="AH29" s="128">
        <f>SUM(AF29+AG29)</f>
        <v>0</v>
      </c>
      <c r="AI29" s="129">
        <f>SUM(AD29+AE29+AH29)</f>
        <v>0</v>
      </c>
    </row>
    <row r="30" spans="1:35" ht="12.75">
      <c r="A30" s="119"/>
      <c r="B30" s="120"/>
      <c r="C30" s="121"/>
      <c r="D30" s="122"/>
      <c r="E30" s="123"/>
      <c r="F30" s="131">
        <v>0</v>
      </c>
      <c r="G30" s="124">
        <v>0</v>
      </c>
      <c r="H30" s="132">
        <v>0</v>
      </c>
      <c r="I30" s="131">
        <v>0</v>
      </c>
      <c r="J30" s="124">
        <v>0</v>
      </c>
      <c r="K30" s="132">
        <v>0</v>
      </c>
      <c r="L30" s="125">
        <v>0</v>
      </c>
      <c r="M30" s="126">
        <v>0</v>
      </c>
      <c r="N30" s="127">
        <f>SUM(L30:M30)</f>
        <v>0</v>
      </c>
      <c r="O30" s="125">
        <v>0</v>
      </c>
      <c r="P30" s="126">
        <v>0</v>
      </c>
      <c r="Q30" s="127">
        <f>SUM(O30:P30)</f>
        <v>0</v>
      </c>
      <c r="R30" s="125">
        <v>0</v>
      </c>
      <c r="S30" s="126">
        <v>0</v>
      </c>
      <c r="T30" s="127">
        <f>SUM(R30:S30)</f>
        <v>0</v>
      </c>
      <c r="U30" s="125">
        <v>0</v>
      </c>
      <c r="V30" s="126">
        <v>0</v>
      </c>
      <c r="W30" s="127">
        <f>SUM(U30:V30)</f>
        <v>0</v>
      </c>
      <c r="X30" s="125">
        <v>0</v>
      </c>
      <c r="Y30" s="126">
        <v>0</v>
      </c>
      <c r="Z30" s="127">
        <f>SUM(X30:Y30)</f>
        <v>0</v>
      </c>
      <c r="AA30" s="125">
        <v>0</v>
      </c>
      <c r="AB30" s="126">
        <v>0</v>
      </c>
      <c r="AC30" s="127">
        <f>SUM(AA30:AB30)</f>
        <v>0</v>
      </c>
      <c r="AD30" s="103">
        <f>MAX(F30:H30)</f>
        <v>0</v>
      </c>
      <c r="AE30" s="103">
        <f>MAX(I30:K30)</f>
        <v>0</v>
      </c>
      <c r="AF30" s="128">
        <f>MAX(L30:T30)</f>
        <v>0</v>
      </c>
      <c r="AG30" s="128">
        <f>MAX(U30:AC30)</f>
        <v>0</v>
      </c>
      <c r="AH30" s="128">
        <f>SUM(AF30+AG30)</f>
        <v>0</v>
      </c>
      <c r="AI30" s="129">
        <f>SUM(AD30+AE30+AH30)</f>
        <v>0</v>
      </c>
    </row>
    <row r="31" spans="1:35" ht="12.75">
      <c r="A31" s="119"/>
      <c r="B31" s="120"/>
      <c r="C31" s="121"/>
      <c r="D31" s="122"/>
      <c r="E31" s="123"/>
      <c r="F31" s="131">
        <v>0</v>
      </c>
      <c r="G31" s="124">
        <v>0</v>
      </c>
      <c r="H31" s="132">
        <v>0</v>
      </c>
      <c r="I31" s="131">
        <v>0</v>
      </c>
      <c r="J31" s="124">
        <v>0</v>
      </c>
      <c r="K31" s="132">
        <v>0</v>
      </c>
      <c r="L31" s="125">
        <v>0</v>
      </c>
      <c r="M31" s="126">
        <v>0</v>
      </c>
      <c r="N31" s="127">
        <f>SUM(L31:M31)</f>
        <v>0</v>
      </c>
      <c r="O31" s="125">
        <v>0</v>
      </c>
      <c r="P31" s="126">
        <v>0</v>
      </c>
      <c r="Q31" s="127">
        <f>SUM(O31:P31)</f>
        <v>0</v>
      </c>
      <c r="R31" s="125">
        <v>0</v>
      </c>
      <c r="S31" s="126">
        <v>0</v>
      </c>
      <c r="T31" s="127">
        <f>SUM(R31:S31)</f>
        <v>0</v>
      </c>
      <c r="U31" s="125">
        <v>0</v>
      </c>
      <c r="V31" s="126">
        <v>0</v>
      </c>
      <c r="W31" s="127">
        <f>SUM(U31:V31)</f>
        <v>0</v>
      </c>
      <c r="X31" s="125">
        <v>0</v>
      </c>
      <c r="Y31" s="126">
        <v>0</v>
      </c>
      <c r="Z31" s="127">
        <f>SUM(X31:Y31)</f>
        <v>0</v>
      </c>
      <c r="AA31" s="125">
        <v>0</v>
      </c>
      <c r="AB31" s="126">
        <v>0</v>
      </c>
      <c r="AC31" s="127">
        <f>SUM(AA31:AB31)</f>
        <v>0</v>
      </c>
      <c r="AD31" s="103">
        <f>MAX(F31:H31)</f>
        <v>0</v>
      </c>
      <c r="AE31" s="103">
        <f>MAX(I31:K31)</f>
        <v>0</v>
      </c>
      <c r="AF31" s="128">
        <f>MAX(L31:T31)</f>
        <v>0</v>
      </c>
      <c r="AG31" s="128">
        <f>MAX(U31:AC31)</f>
        <v>0</v>
      </c>
      <c r="AH31" s="128">
        <f>SUM(AF31+AG31)</f>
        <v>0</v>
      </c>
      <c r="AI31" s="129">
        <f>SUM(AD31+AE31+AH31)</f>
        <v>0</v>
      </c>
    </row>
  </sheetData>
  <sheetProtection/>
  <mergeCells count="88">
    <mergeCell ref="AI25:AI27"/>
    <mergeCell ref="U25:AC25"/>
    <mergeCell ref="AD25:AD27"/>
    <mergeCell ref="AE25:AE27"/>
    <mergeCell ref="AH25:AH27"/>
    <mergeCell ref="AA26:AC26"/>
    <mergeCell ref="AF25:AF27"/>
    <mergeCell ref="AG25:AG27"/>
    <mergeCell ref="O26:Q26"/>
    <mergeCell ref="B25:B27"/>
    <mergeCell ref="C25:C27"/>
    <mergeCell ref="D25:D27"/>
    <mergeCell ref="E25:E27"/>
    <mergeCell ref="AH17:AH19"/>
    <mergeCell ref="A24:AI24"/>
    <mergeCell ref="A25:A27"/>
    <mergeCell ref="F25:H26"/>
    <mergeCell ref="I25:K26"/>
    <mergeCell ref="L25:T25"/>
    <mergeCell ref="X26:Z26"/>
    <mergeCell ref="R26:T26"/>
    <mergeCell ref="U26:W26"/>
    <mergeCell ref="L26:N26"/>
    <mergeCell ref="AG17:AG19"/>
    <mergeCell ref="F17:H18"/>
    <mergeCell ref="I17:K18"/>
    <mergeCell ref="L17:T17"/>
    <mergeCell ref="U17:AC17"/>
    <mergeCell ref="AD17:AD19"/>
    <mergeCell ref="AE17:AE19"/>
    <mergeCell ref="X18:Z18"/>
    <mergeCell ref="AA18:AC18"/>
    <mergeCell ref="AF17:AF19"/>
    <mergeCell ref="AI17:AI19"/>
    <mergeCell ref="A16:AI16"/>
    <mergeCell ref="A17:A19"/>
    <mergeCell ref="B17:B19"/>
    <mergeCell ref="C17:C19"/>
    <mergeCell ref="D17:D19"/>
    <mergeCell ref="E17:E19"/>
    <mergeCell ref="L18:N18"/>
    <mergeCell ref="O18:Q18"/>
    <mergeCell ref="R18:T18"/>
    <mergeCell ref="U18:W18"/>
    <mergeCell ref="AI9:AI11"/>
    <mergeCell ref="L10:N10"/>
    <mergeCell ref="O10:Q10"/>
    <mergeCell ref="R10:T10"/>
    <mergeCell ref="U10:W10"/>
    <mergeCell ref="X10:Z10"/>
    <mergeCell ref="AA10:AC10"/>
    <mergeCell ref="U9:AC9"/>
    <mergeCell ref="AD9:AD11"/>
    <mergeCell ref="AE9:AE11"/>
    <mergeCell ref="B9:B11"/>
    <mergeCell ref="C9:C11"/>
    <mergeCell ref="D9:D11"/>
    <mergeCell ref="E9:E11"/>
    <mergeCell ref="AI2:AI4"/>
    <mergeCell ref="L3:N3"/>
    <mergeCell ref="O3:Q3"/>
    <mergeCell ref="R3:T3"/>
    <mergeCell ref="U3:W3"/>
    <mergeCell ref="X3:Z3"/>
    <mergeCell ref="AA3:AC3"/>
    <mergeCell ref="AD2:AD4"/>
    <mergeCell ref="AE2:AE4"/>
    <mergeCell ref="AF2:AF4"/>
    <mergeCell ref="AG2:AG4"/>
    <mergeCell ref="AH2:AH4"/>
    <mergeCell ref="F9:H10"/>
    <mergeCell ref="I9:K10"/>
    <mergeCell ref="L9:T9"/>
    <mergeCell ref="AF9:AF11"/>
    <mergeCell ref="AG9:AG11"/>
    <mergeCell ref="AH9:AH11"/>
    <mergeCell ref="A8:AI8"/>
    <mergeCell ref="A9:A11"/>
    <mergeCell ref="A1:AI1"/>
    <mergeCell ref="A2:A4"/>
    <mergeCell ref="B2:B4"/>
    <mergeCell ref="C2:C4"/>
    <mergeCell ref="D2:D4"/>
    <mergeCell ref="E2:E4"/>
    <mergeCell ref="F2:H3"/>
    <mergeCell ref="I2:K3"/>
    <mergeCell ref="L2:T2"/>
    <mergeCell ref="U2:AC2"/>
  </mergeCells>
  <conditionalFormatting sqref="R28:R31 R5:R7 R12:R15 R20:R23">
    <cfRule type="containsText" priority="10" dxfId="0" operator="containsText" text="x">
      <formula>NOT(ISERROR(SEARCH("x",R5)))</formula>
    </cfRule>
  </conditionalFormatting>
  <conditionalFormatting sqref="L28:AC31 L5:AC7 L12:AC15 L20:AC23">
    <cfRule type="containsText" priority="9" dxfId="0" operator="containsText" text="n">
      <formula>NOT(ISERROR(SEARCH("n",L5)))</formula>
    </cfRule>
  </conditionalFormatting>
  <printOptions/>
  <pageMargins left="0.21" right="0.57" top="0.75" bottom="0.75" header="0.3" footer="0.3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16"/>
  <sheetViews>
    <sheetView zoomScale="75" zoomScaleNormal="75" zoomScalePageLayoutView="0" workbookViewId="0" topLeftCell="A1">
      <selection activeCell="A1" sqref="A1:AI14"/>
    </sheetView>
  </sheetViews>
  <sheetFormatPr defaultColWidth="9.140625" defaultRowHeight="12.75"/>
  <cols>
    <col min="1" max="1" width="2.57421875" style="0" customWidth="1"/>
    <col min="2" max="2" width="17.7109375" style="0" bestFit="1" customWidth="1"/>
    <col min="3" max="3" width="5.8515625" style="37" bestFit="1" customWidth="1"/>
    <col min="4" max="4" width="5.8515625" style="0" bestFit="1" customWidth="1"/>
    <col min="5" max="5" width="5.7109375" style="0" customWidth="1"/>
    <col min="6" max="11" width="5.7109375" style="0" bestFit="1" customWidth="1"/>
    <col min="12" max="12" width="3.28125" style="0" bestFit="1" customWidth="1"/>
    <col min="13" max="13" width="4.8515625" style="0" bestFit="1" customWidth="1"/>
    <col min="14" max="14" width="5.421875" style="0" bestFit="1" customWidth="1"/>
    <col min="15" max="15" width="3.28125" style="0" bestFit="1" customWidth="1"/>
    <col min="16" max="16" width="4.8515625" style="0" bestFit="1" customWidth="1"/>
    <col min="17" max="17" width="5.421875" style="0" bestFit="1" customWidth="1"/>
    <col min="18" max="18" width="3.28125" style="0" bestFit="1" customWidth="1"/>
    <col min="19" max="19" width="4.8515625" style="0" bestFit="1" customWidth="1"/>
    <col min="20" max="20" width="5.421875" style="0" bestFit="1" customWidth="1"/>
    <col min="21" max="21" width="3.28125" style="0" bestFit="1" customWidth="1"/>
    <col min="22" max="22" width="4.8515625" style="0" bestFit="1" customWidth="1"/>
    <col min="23" max="23" width="5.421875" style="0" bestFit="1" customWidth="1"/>
    <col min="24" max="24" width="3.28125" style="0" bestFit="1" customWidth="1"/>
    <col min="25" max="25" width="4.8515625" style="0" bestFit="1" customWidth="1"/>
    <col min="26" max="26" width="5.421875" style="0" bestFit="1" customWidth="1"/>
    <col min="27" max="27" width="3.28125" style="0" bestFit="1" customWidth="1"/>
    <col min="28" max="28" width="4.8515625" style="0" bestFit="1" customWidth="1"/>
    <col min="29" max="29" width="5.421875" style="0" bestFit="1" customWidth="1"/>
    <col min="30" max="30" width="6.7109375" style="0" customWidth="1"/>
    <col min="31" max="31" width="8.57421875" style="0" customWidth="1"/>
    <col min="32" max="32" width="4.28125" style="0" customWidth="1"/>
    <col min="33" max="33" width="4.8515625" style="0" customWidth="1"/>
    <col min="34" max="34" width="4.7109375" style="0" customWidth="1"/>
    <col min="35" max="35" width="6.00390625" style="0" customWidth="1"/>
  </cols>
  <sheetData>
    <row r="1" spans="1:35" ht="20.25">
      <c r="A1" s="297" t="s">
        <v>30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</row>
    <row r="2" spans="1:35" ht="12.75">
      <c r="A2" s="291" t="s">
        <v>0</v>
      </c>
      <c r="B2" s="226" t="s">
        <v>1</v>
      </c>
      <c r="C2" s="290" t="s">
        <v>2</v>
      </c>
      <c r="D2" s="291" t="s">
        <v>3</v>
      </c>
      <c r="E2" s="291" t="s">
        <v>4</v>
      </c>
      <c r="F2" s="205" t="s">
        <v>5</v>
      </c>
      <c r="G2" s="205"/>
      <c r="H2" s="205"/>
      <c r="I2" s="285" t="s">
        <v>6</v>
      </c>
      <c r="J2" s="285"/>
      <c r="K2" s="285"/>
      <c r="L2" s="285" t="s">
        <v>7</v>
      </c>
      <c r="M2" s="285"/>
      <c r="N2" s="285"/>
      <c r="O2" s="285"/>
      <c r="P2" s="285"/>
      <c r="Q2" s="285"/>
      <c r="R2" s="285"/>
      <c r="S2" s="285"/>
      <c r="T2" s="285"/>
      <c r="U2" s="285" t="s">
        <v>8</v>
      </c>
      <c r="V2" s="285"/>
      <c r="W2" s="285"/>
      <c r="X2" s="285"/>
      <c r="Y2" s="285"/>
      <c r="Z2" s="285"/>
      <c r="AA2" s="285"/>
      <c r="AB2" s="285"/>
      <c r="AC2" s="285"/>
      <c r="AD2" s="204" t="s">
        <v>9</v>
      </c>
      <c r="AE2" s="204" t="s">
        <v>10</v>
      </c>
      <c r="AF2" s="286" t="s">
        <v>7</v>
      </c>
      <c r="AG2" s="286" t="s">
        <v>8</v>
      </c>
      <c r="AH2" s="286" t="s">
        <v>11</v>
      </c>
      <c r="AI2" s="286" t="s">
        <v>12</v>
      </c>
    </row>
    <row r="3" spans="1:35" ht="12.75">
      <c r="A3" s="291"/>
      <c r="B3" s="226"/>
      <c r="C3" s="290"/>
      <c r="D3" s="291"/>
      <c r="E3" s="291"/>
      <c r="F3" s="205"/>
      <c r="G3" s="205"/>
      <c r="H3" s="205"/>
      <c r="I3" s="285"/>
      <c r="J3" s="285"/>
      <c r="K3" s="285"/>
      <c r="L3" s="285" t="s">
        <v>13</v>
      </c>
      <c r="M3" s="285"/>
      <c r="N3" s="285"/>
      <c r="O3" s="285" t="s">
        <v>14</v>
      </c>
      <c r="P3" s="285"/>
      <c r="Q3" s="285"/>
      <c r="R3" s="285" t="s">
        <v>15</v>
      </c>
      <c r="S3" s="285"/>
      <c r="T3" s="285"/>
      <c r="U3" s="285" t="s">
        <v>13</v>
      </c>
      <c r="V3" s="285"/>
      <c r="W3" s="285"/>
      <c r="X3" s="285" t="s">
        <v>14</v>
      </c>
      <c r="Y3" s="285"/>
      <c r="Z3" s="285"/>
      <c r="AA3" s="285" t="s">
        <v>15</v>
      </c>
      <c r="AB3" s="285"/>
      <c r="AC3" s="285"/>
      <c r="AD3" s="204"/>
      <c r="AE3" s="204"/>
      <c r="AF3" s="286"/>
      <c r="AG3" s="286"/>
      <c r="AH3" s="286"/>
      <c r="AI3" s="286"/>
    </row>
    <row r="4" spans="1:35" ht="18" customHeight="1">
      <c r="A4" s="291"/>
      <c r="B4" s="226"/>
      <c r="C4" s="290"/>
      <c r="D4" s="291"/>
      <c r="E4" s="291"/>
      <c r="F4" s="1">
        <v>1</v>
      </c>
      <c r="G4" s="1">
        <v>2</v>
      </c>
      <c r="H4" s="1">
        <v>3</v>
      </c>
      <c r="I4" s="1">
        <v>1</v>
      </c>
      <c r="J4" s="1">
        <v>2</v>
      </c>
      <c r="K4" s="1">
        <v>3</v>
      </c>
      <c r="L4" s="118" t="s">
        <v>16</v>
      </c>
      <c r="M4" s="118" t="s">
        <v>17</v>
      </c>
      <c r="N4" s="118" t="s">
        <v>18</v>
      </c>
      <c r="O4" s="118" t="s">
        <v>16</v>
      </c>
      <c r="P4" s="118" t="s">
        <v>17</v>
      </c>
      <c r="Q4" s="118" t="s">
        <v>18</v>
      </c>
      <c r="R4" s="118" t="s">
        <v>16</v>
      </c>
      <c r="S4" s="118" t="s">
        <v>17</v>
      </c>
      <c r="T4" s="118" t="s">
        <v>18</v>
      </c>
      <c r="U4" s="118" t="s">
        <v>16</v>
      </c>
      <c r="V4" s="118" t="s">
        <v>17</v>
      </c>
      <c r="W4" s="118" t="s">
        <v>18</v>
      </c>
      <c r="X4" s="118" t="s">
        <v>16</v>
      </c>
      <c r="Y4" s="118" t="s">
        <v>17</v>
      </c>
      <c r="Z4" s="118" t="s">
        <v>18</v>
      </c>
      <c r="AA4" s="118" t="s">
        <v>16</v>
      </c>
      <c r="AB4" s="118" t="s">
        <v>17</v>
      </c>
      <c r="AC4" s="118" t="s">
        <v>18</v>
      </c>
      <c r="AD4" s="204"/>
      <c r="AE4" s="204"/>
      <c r="AF4" s="286"/>
      <c r="AG4" s="286"/>
      <c r="AH4" s="286"/>
      <c r="AI4" s="286"/>
    </row>
    <row r="5" spans="1:35" ht="12.75">
      <c r="A5" s="173"/>
      <c r="B5" s="120" t="s">
        <v>62</v>
      </c>
      <c r="C5" s="168">
        <v>2007</v>
      </c>
      <c r="D5" s="169" t="s">
        <v>61</v>
      </c>
      <c r="E5" s="123">
        <v>29.8</v>
      </c>
      <c r="F5" s="124">
        <v>47</v>
      </c>
      <c r="G5" s="124">
        <v>45</v>
      </c>
      <c r="H5" s="124">
        <v>41</v>
      </c>
      <c r="I5" s="124">
        <v>48</v>
      </c>
      <c r="J5" s="124">
        <v>49</v>
      </c>
      <c r="K5" s="124">
        <v>49</v>
      </c>
      <c r="L5" s="125">
        <v>10</v>
      </c>
      <c r="M5" s="126">
        <v>15</v>
      </c>
      <c r="N5" s="127">
        <f>SUM(L5:M5)</f>
        <v>25</v>
      </c>
      <c r="O5" s="126">
        <v>10</v>
      </c>
      <c r="P5" s="126">
        <v>14</v>
      </c>
      <c r="Q5" s="127">
        <f>SUM(O5:P5)</f>
        <v>24</v>
      </c>
      <c r="R5" s="125">
        <v>11</v>
      </c>
      <c r="S5" s="126">
        <v>15</v>
      </c>
      <c r="T5" s="127">
        <f>SUM(R5:S5)</f>
        <v>26</v>
      </c>
      <c r="U5" s="125">
        <v>12</v>
      </c>
      <c r="V5" s="126">
        <v>13</v>
      </c>
      <c r="W5" s="127">
        <f>SUM(U5:V5)</f>
        <v>25</v>
      </c>
      <c r="X5" s="126">
        <v>13</v>
      </c>
      <c r="Y5" s="126">
        <v>13</v>
      </c>
      <c r="Z5" s="127">
        <f>SUM(X5:Y5)</f>
        <v>26</v>
      </c>
      <c r="AA5" s="125">
        <v>14</v>
      </c>
      <c r="AB5" s="126">
        <v>11</v>
      </c>
      <c r="AC5" s="127">
        <f>SUM(AA5:AB5)</f>
        <v>25</v>
      </c>
      <c r="AD5" s="103">
        <f>MAX(F5:H5)</f>
        <v>47</v>
      </c>
      <c r="AE5" s="103">
        <f>MAX(I5:K5)</f>
        <v>49</v>
      </c>
      <c r="AF5" s="128">
        <f>MAX(N5,Q5,T5)</f>
        <v>26</v>
      </c>
      <c r="AG5" s="128">
        <f>MAX(W5,Z5,AC5)</f>
        <v>26</v>
      </c>
      <c r="AH5" s="128">
        <f>SUM(AF5:AG5)</f>
        <v>52</v>
      </c>
      <c r="AI5" s="129">
        <f>SUM(AD5:AG5)</f>
        <v>148</v>
      </c>
    </row>
    <row r="6" spans="1:35" ht="12.75">
      <c r="A6" s="173"/>
      <c r="B6" s="120" t="s">
        <v>74</v>
      </c>
      <c r="C6" s="168">
        <v>2007</v>
      </c>
      <c r="D6" s="169" t="s">
        <v>106</v>
      </c>
      <c r="E6" s="123">
        <v>29.6</v>
      </c>
      <c r="F6" s="124">
        <v>52</v>
      </c>
      <c r="G6" s="124">
        <v>53</v>
      </c>
      <c r="H6" s="124">
        <v>50</v>
      </c>
      <c r="I6" s="124">
        <v>59</v>
      </c>
      <c r="J6" s="124">
        <v>59</v>
      </c>
      <c r="K6" s="124">
        <v>58</v>
      </c>
      <c r="L6" s="125">
        <v>10</v>
      </c>
      <c r="M6" s="126">
        <v>15</v>
      </c>
      <c r="N6" s="127">
        <f>SUM(L6:M6)</f>
        <v>25</v>
      </c>
      <c r="O6" s="126">
        <v>0</v>
      </c>
      <c r="P6" s="126">
        <v>0</v>
      </c>
      <c r="Q6" s="127">
        <f>SUM(O6:P6)</f>
        <v>0</v>
      </c>
      <c r="R6" s="125">
        <v>0</v>
      </c>
      <c r="S6" s="126">
        <v>0</v>
      </c>
      <c r="T6" s="127">
        <f>SUM(R6:S6)</f>
        <v>0</v>
      </c>
      <c r="U6" s="125">
        <v>13</v>
      </c>
      <c r="V6" s="126">
        <v>11</v>
      </c>
      <c r="W6" s="127">
        <f>SUM(U6:V6)</f>
        <v>24</v>
      </c>
      <c r="X6" s="126">
        <v>15</v>
      </c>
      <c r="Y6" s="126">
        <v>8</v>
      </c>
      <c r="Z6" s="127">
        <f>SUM(X6:Y6)</f>
        <v>23</v>
      </c>
      <c r="AA6" s="125">
        <v>17</v>
      </c>
      <c r="AB6" s="126">
        <v>12</v>
      </c>
      <c r="AC6" s="127">
        <f>SUM(AA6:AB6)</f>
        <v>29</v>
      </c>
      <c r="AD6" s="103">
        <f>MAX(F6:H6)</f>
        <v>53</v>
      </c>
      <c r="AE6" s="103">
        <f>MAX(I6:K6)</f>
        <v>59</v>
      </c>
      <c r="AF6" s="128">
        <f>MAX(N6,Q6,T6)</f>
        <v>25</v>
      </c>
      <c r="AG6" s="128">
        <f>MAX(W6,Z6,AC6)</f>
        <v>29</v>
      </c>
      <c r="AH6" s="128">
        <f>SUM(AF6:AG6)</f>
        <v>54</v>
      </c>
      <c r="AI6" s="129">
        <f>SUM(AD6:AG6)</f>
        <v>166</v>
      </c>
    </row>
    <row r="7" spans="1:35" ht="15.75">
      <c r="A7" s="174"/>
      <c r="B7" s="175"/>
      <c r="C7" s="176"/>
      <c r="D7" s="177"/>
      <c r="E7" s="164"/>
      <c r="F7" s="178">
        <v>0</v>
      </c>
      <c r="G7" s="133">
        <v>0</v>
      </c>
      <c r="H7" s="179">
        <v>0</v>
      </c>
      <c r="I7" s="178">
        <v>0</v>
      </c>
      <c r="J7" s="133">
        <v>0</v>
      </c>
      <c r="K7" s="179">
        <v>0</v>
      </c>
      <c r="L7" s="140">
        <v>0</v>
      </c>
      <c r="M7" s="141">
        <v>0</v>
      </c>
      <c r="N7" s="142">
        <f>SUM(L7:M7)</f>
        <v>0</v>
      </c>
      <c r="O7" s="140">
        <v>0</v>
      </c>
      <c r="P7" s="141">
        <v>0</v>
      </c>
      <c r="Q7" s="142">
        <f>SUM(O7:P7)</f>
        <v>0</v>
      </c>
      <c r="R7" s="140">
        <v>0</v>
      </c>
      <c r="S7" s="141">
        <v>0</v>
      </c>
      <c r="T7" s="142">
        <f>SUM(R7:S7)</f>
        <v>0</v>
      </c>
      <c r="U7" s="140">
        <v>0</v>
      </c>
      <c r="V7" s="141">
        <v>0</v>
      </c>
      <c r="W7" s="142">
        <f>SUM(U7:V7)</f>
        <v>0</v>
      </c>
      <c r="X7" s="140">
        <v>0</v>
      </c>
      <c r="Y7" s="141">
        <v>0</v>
      </c>
      <c r="Z7" s="142">
        <f>SUM(X7:Y7)</f>
        <v>0</v>
      </c>
      <c r="AA7" s="140">
        <v>0</v>
      </c>
      <c r="AB7" s="141">
        <v>0</v>
      </c>
      <c r="AC7" s="142">
        <f>SUM(AA7:AB7)</f>
        <v>0</v>
      </c>
      <c r="AD7" s="17">
        <f>MAX(F7:H7)</f>
        <v>0</v>
      </c>
      <c r="AE7" s="17">
        <f>MAX(I7:K7)</f>
        <v>0</v>
      </c>
      <c r="AF7" s="143">
        <f>MAX(L7:T7)</f>
        <v>0</v>
      </c>
      <c r="AG7" s="143">
        <f>MAX(U7:AC7)</f>
        <v>0</v>
      </c>
      <c r="AH7" s="143">
        <f>SUM(AF7+AG7)</f>
        <v>0</v>
      </c>
      <c r="AI7" s="180">
        <f>SUM(AD7+AE7+AH7)</f>
        <v>0</v>
      </c>
    </row>
    <row r="8" spans="1:35" ht="15.75">
      <c r="A8" s="174"/>
      <c r="B8" s="175"/>
      <c r="C8" s="176"/>
      <c r="D8" s="177"/>
      <c r="E8" s="164"/>
      <c r="F8" s="178">
        <v>0</v>
      </c>
      <c r="G8" s="133">
        <v>0</v>
      </c>
      <c r="H8" s="179">
        <v>0</v>
      </c>
      <c r="I8" s="178">
        <v>0</v>
      </c>
      <c r="J8" s="133">
        <v>0</v>
      </c>
      <c r="K8" s="179">
        <v>0</v>
      </c>
      <c r="L8" s="140">
        <v>0</v>
      </c>
      <c r="M8" s="141">
        <v>0</v>
      </c>
      <c r="N8" s="142">
        <f>SUM(L8:M8)</f>
        <v>0</v>
      </c>
      <c r="O8" s="140">
        <v>0</v>
      </c>
      <c r="P8" s="141">
        <v>0</v>
      </c>
      <c r="Q8" s="142">
        <f>SUM(O8:P8)</f>
        <v>0</v>
      </c>
      <c r="R8" s="140">
        <v>0</v>
      </c>
      <c r="S8" s="141">
        <v>0</v>
      </c>
      <c r="T8" s="142">
        <f>SUM(R8:S8)</f>
        <v>0</v>
      </c>
      <c r="U8" s="140">
        <v>0</v>
      </c>
      <c r="V8" s="141">
        <v>0</v>
      </c>
      <c r="W8" s="142">
        <f>SUM(U8:V8)</f>
        <v>0</v>
      </c>
      <c r="X8" s="140">
        <v>0</v>
      </c>
      <c r="Y8" s="141">
        <v>0</v>
      </c>
      <c r="Z8" s="142">
        <f>SUM(X8:Y8)</f>
        <v>0</v>
      </c>
      <c r="AA8" s="140">
        <v>0</v>
      </c>
      <c r="AB8" s="141">
        <v>0</v>
      </c>
      <c r="AC8" s="142">
        <f>SUM(AA8:AB8)</f>
        <v>0</v>
      </c>
      <c r="AD8" s="17">
        <f>MAX(F8:H8)</f>
        <v>0</v>
      </c>
      <c r="AE8" s="17">
        <f>MAX(I8:K8)</f>
        <v>0</v>
      </c>
      <c r="AF8" s="143">
        <f>MAX(L8:T8)</f>
        <v>0</v>
      </c>
      <c r="AG8" s="143">
        <f>MAX(U8:AC8)</f>
        <v>0</v>
      </c>
      <c r="AH8" s="143">
        <f>SUM(AF8+AG8)</f>
        <v>0</v>
      </c>
      <c r="AI8" s="180">
        <f>SUM(AD8+AE8+AH8)</f>
        <v>0</v>
      </c>
    </row>
    <row r="9" spans="1:35" ht="20.25">
      <c r="A9" s="297" t="s">
        <v>31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</row>
    <row r="10" spans="1:35" ht="12.75">
      <c r="A10" s="291" t="s">
        <v>0</v>
      </c>
      <c r="B10" s="226" t="s">
        <v>1</v>
      </c>
      <c r="C10" s="290" t="s">
        <v>2</v>
      </c>
      <c r="D10" s="291" t="s">
        <v>3</v>
      </c>
      <c r="E10" s="291" t="s">
        <v>4</v>
      </c>
      <c r="F10" s="205" t="s">
        <v>5</v>
      </c>
      <c r="G10" s="205"/>
      <c r="H10" s="205"/>
      <c r="I10" s="285" t="s">
        <v>6</v>
      </c>
      <c r="J10" s="285"/>
      <c r="K10" s="285"/>
      <c r="L10" s="285" t="s">
        <v>7</v>
      </c>
      <c r="M10" s="285"/>
      <c r="N10" s="285"/>
      <c r="O10" s="285"/>
      <c r="P10" s="285"/>
      <c r="Q10" s="285"/>
      <c r="R10" s="285"/>
      <c r="S10" s="285"/>
      <c r="T10" s="285"/>
      <c r="U10" s="285" t="s">
        <v>8</v>
      </c>
      <c r="V10" s="285"/>
      <c r="W10" s="285"/>
      <c r="X10" s="285"/>
      <c r="Y10" s="285"/>
      <c r="Z10" s="285"/>
      <c r="AA10" s="285"/>
      <c r="AB10" s="285"/>
      <c r="AC10" s="285"/>
      <c r="AD10" s="204" t="s">
        <v>9</v>
      </c>
      <c r="AE10" s="204" t="s">
        <v>10</v>
      </c>
      <c r="AF10" s="286" t="s">
        <v>7</v>
      </c>
      <c r="AG10" s="286" t="s">
        <v>8</v>
      </c>
      <c r="AH10" s="286" t="s">
        <v>11</v>
      </c>
      <c r="AI10" s="286" t="s">
        <v>12</v>
      </c>
    </row>
    <row r="11" spans="1:35" ht="12.75">
      <c r="A11" s="291"/>
      <c r="B11" s="226"/>
      <c r="C11" s="290"/>
      <c r="D11" s="291"/>
      <c r="E11" s="291"/>
      <c r="F11" s="205"/>
      <c r="G11" s="205"/>
      <c r="H11" s="205"/>
      <c r="I11" s="285"/>
      <c r="J11" s="285"/>
      <c r="K11" s="285"/>
      <c r="L11" s="285" t="s">
        <v>13</v>
      </c>
      <c r="M11" s="285"/>
      <c r="N11" s="285"/>
      <c r="O11" s="285" t="s">
        <v>14</v>
      </c>
      <c r="P11" s="285"/>
      <c r="Q11" s="285"/>
      <c r="R11" s="285" t="s">
        <v>15</v>
      </c>
      <c r="S11" s="285"/>
      <c r="T11" s="285"/>
      <c r="U11" s="285" t="s">
        <v>13</v>
      </c>
      <c r="V11" s="285"/>
      <c r="W11" s="285"/>
      <c r="X11" s="285" t="s">
        <v>14</v>
      </c>
      <c r="Y11" s="285"/>
      <c r="Z11" s="285"/>
      <c r="AA11" s="285" t="s">
        <v>15</v>
      </c>
      <c r="AB11" s="285"/>
      <c r="AC11" s="285"/>
      <c r="AD11" s="204"/>
      <c r="AE11" s="204"/>
      <c r="AF11" s="286"/>
      <c r="AG11" s="286"/>
      <c r="AH11" s="286"/>
      <c r="AI11" s="286"/>
    </row>
    <row r="12" spans="1:35" ht="20.25" customHeight="1">
      <c r="A12" s="291"/>
      <c r="B12" s="226"/>
      <c r="C12" s="290"/>
      <c r="D12" s="291"/>
      <c r="E12" s="291"/>
      <c r="F12" s="1">
        <v>1</v>
      </c>
      <c r="G12" s="1">
        <v>2</v>
      </c>
      <c r="H12" s="1">
        <v>3</v>
      </c>
      <c r="I12" s="1">
        <v>1</v>
      </c>
      <c r="J12" s="1">
        <v>2</v>
      </c>
      <c r="K12" s="1">
        <v>3</v>
      </c>
      <c r="L12" s="118" t="s">
        <v>16</v>
      </c>
      <c r="M12" s="118" t="s">
        <v>17</v>
      </c>
      <c r="N12" s="118" t="s">
        <v>18</v>
      </c>
      <c r="O12" s="118" t="s">
        <v>16</v>
      </c>
      <c r="P12" s="118" t="s">
        <v>17</v>
      </c>
      <c r="Q12" s="118" t="s">
        <v>18</v>
      </c>
      <c r="R12" s="118" t="s">
        <v>16</v>
      </c>
      <c r="S12" s="118" t="s">
        <v>17</v>
      </c>
      <c r="T12" s="118" t="s">
        <v>18</v>
      </c>
      <c r="U12" s="118" t="s">
        <v>16</v>
      </c>
      <c r="V12" s="118" t="s">
        <v>17</v>
      </c>
      <c r="W12" s="118" t="s">
        <v>18</v>
      </c>
      <c r="X12" s="118" t="s">
        <v>16</v>
      </c>
      <c r="Y12" s="118" t="s">
        <v>17</v>
      </c>
      <c r="Z12" s="118" t="s">
        <v>18</v>
      </c>
      <c r="AA12" s="118" t="s">
        <v>16</v>
      </c>
      <c r="AB12" s="118" t="s">
        <v>17</v>
      </c>
      <c r="AC12" s="118" t="s">
        <v>18</v>
      </c>
      <c r="AD12" s="204"/>
      <c r="AE12" s="204"/>
      <c r="AF12" s="286"/>
      <c r="AG12" s="286"/>
      <c r="AH12" s="286"/>
      <c r="AI12" s="286"/>
    </row>
    <row r="13" spans="1:35" ht="15.75">
      <c r="A13" s="174" t="s">
        <v>41</v>
      </c>
      <c r="B13" s="181" t="s">
        <v>60</v>
      </c>
      <c r="C13" s="182">
        <v>2007</v>
      </c>
      <c r="D13" s="183" t="s">
        <v>61</v>
      </c>
      <c r="E13" s="123">
        <v>35.9</v>
      </c>
      <c r="F13" s="124">
        <v>38</v>
      </c>
      <c r="G13" s="124">
        <v>44</v>
      </c>
      <c r="H13" s="124">
        <v>33</v>
      </c>
      <c r="I13" s="124">
        <v>42</v>
      </c>
      <c r="J13" s="124">
        <v>43</v>
      </c>
      <c r="K13" s="124">
        <v>42</v>
      </c>
      <c r="L13" s="125">
        <v>6</v>
      </c>
      <c r="M13" s="126">
        <v>10</v>
      </c>
      <c r="N13" s="127">
        <f>SUM(L13:M13)</f>
        <v>16</v>
      </c>
      <c r="O13" s="126">
        <v>6</v>
      </c>
      <c r="P13" s="126">
        <v>12</v>
      </c>
      <c r="Q13" s="127">
        <f>SUM(O13:P13)</f>
        <v>18</v>
      </c>
      <c r="R13" s="125">
        <v>6</v>
      </c>
      <c r="S13" s="126">
        <v>13</v>
      </c>
      <c r="T13" s="127">
        <f>SUM(R13:S13)</f>
        <v>19</v>
      </c>
      <c r="U13" s="125">
        <v>10</v>
      </c>
      <c r="V13" s="126">
        <v>11</v>
      </c>
      <c r="W13" s="127">
        <f>SUM(U13:V13)</f>
        <v>21</v>
      </c>
      <c r="X13" s="126">
        <v>10</v>
      </c>
      <c r="Y13" s="126">
        <v>9</v>
      </c>
      <c r="Z13" s="127">
        <f>SUM(X13:Y13)</f>
        <v>19</v>
      </c>
      <c r="AA13" s="125">
        <v>0</v>
      </c>
      <c r="AB13" s="126">
        <v>0</v>
      </c>
      <c r="AC13" s="127">
        <f>SUM(AA13:AB13)</f>
        <v>0</v>
      </c>
      <c r="AD13" s="103">
        <f>MAX(F13:H13)</f>
        <v>44</v>
      </c>
      <c r="AE13" s="103">
        <f>MAX(I13:K13)</f>
        <v>43</v>
      </c>
      <c r="AF13" s="128">
        <f>MAX(N13,Q13,T13)</f>
        <v>19</v>
      </c>
      <c r="AG13" s="128">
        <f>MAX(W13,Z13,AC13)</f>
        <v>21</v>
      </c>
      <c r="AH13" s="128">
        <f>SUM(AF13:AG13)</f>
        <v>40</v>
      </c>
      <c r="AI13" s="129">
        <f>SUM(AD13:AG13)</f>
        <v>127</v>
      </c>
    </row>
    <row r="14" spans="1:35" ht="15.75">
      <c r="A14" s="174"/>
      <c r="B14" s="173"/>
      <c r="C14" s="184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</row>
    <row r="15" ht="15.75">
      <c r="A15" s="4"/>
    </row>
    <row r="16" spans="1:35" ht="15.75">
      <c r="A16" s="4"/>
      <c r="B16" s="5"/>
      <c r="C16" s="36"/>
      <c r="D16" s="6"/>
      <c r="E16" s="7"/>
      <c r="F16" s="8">
        <v>0</v>
      </c>
      <c r="G16" s="9">
        <v>0</v>
      </c>
      <c r="H16" s="10">
        <v>0</v>
      </c>
      <c r="I16" s="11">
        <v>0</v>
      </c>
      <c r="J16" s="12">
        <v>0</v>
      </c>
      <c r="K16" s="13">
        <v>0</v>
      </c>
      <c r="L16" s="14">
        <v>0</v>
      </c>
      <c r="M16" s="15">
        <v>0</v>
      </c>
      <c r="N16" s="16">
        <f>SUM(L16:M16)</f>
        <v>0</v>
      </c>
      <c r="O16" s="14">
        <v>0</v>
      </c>
      <c r="P16" s="15">
        <v>0</v>
      </c>
      <c r="Q16" s="16">
        <f>SUM(O16:P16)</f>
        <v>0</v>
      </c>
      <c r="R16" s="14">
        <v>0</v>
      </c>
      <c r="S16" s="15">
        <v>0</v>
      </c>
      <c r="T16" s="16">
        <f>SUM(R16:S16)</f>
        <v>0</v>
      </c>
      <c r="U16" s="14">
        <v>0</v>
      </c>
      <c r="V16" s="15">
        <v>0</v>
      </c>
      <c r="W16" s="16">
        <f>SUM(U16:V16)</f>
        <v>0</v>
      </c>
      <c r="X16" s="14">
        <v>0</v>
      </c>
      <c r="Y16" s="15">
        <v>0</v>
      </c>
      <c r="Z16" s="16">
        <f>SUM(X16:Y16)</f>
        <v>0</v>
      </c>
      <c r="AA16" s="14">
        <v>0</v>
      </c>
      <c r="AB16" s="15">
        <v>0</v>
      </c>
      <c r="AC16" s="16">
        <f>SUM(AA16:AB16)</f>
        <v>0</v>
      </c>
      <c r="AD16" s="17">
        <f>MAX(F16:H16)</f>
        <v>0</v>
      </c>
      <c r="AE16" s="18">
        <f>MAX(I16:K16)</f>
        <v>0</v>
      </c>
      <c r="AF16" s="19">
        <f>MAX(L16:T16)</f>
        <v>0</v>
      </c>
      <c r="AG16" s="19">
        <f>MAX(U16:AC16)</f>
        <v>0</v>
      </c>
      <c r="AH16" s="19">
        <f>SUM(AF16+AG16)</f>
        <v>0</v>
      </c>
      <c r="AI16" s="20">
        <f>SUM(AD16+AE16+AH16)</f>
        <v>0</v>
      </c>
    </row>
  </sheetData>
  <sheetProtection/>
  <mergeCells count="44">
    <mergeCell ref="AI10:AI12"/>
    <mergeCell ref="L11:N11"/>
    <mergeCell ref="O11:Q11"/>
    <mergeCell ref="R11:T11"/>
    <mergeCell ref="U11:W11"/>
    <mergeCell ref="X11:Z11"/>
    <mergeCell ref="AA11:AC11"/>
    <mergeCell ref="U10:AC10"/>
    <mergeCell ref="AD10:AD12"/>
    <mergeCell ref="AE10:AE12"/>
    <mergeCell ref="B10:B12"/>
    <mergeCell ref="C10:C12"/>
    <mergeCell ref="D10:D12"/>
    <mergeCell ref="E10:E12"/>
    <mergeCell ref="AI2:AI4"/>
    <mergeCell ref="L3:N3"/>
    <mergeCell ref="O3:Q3"/>
    <mergeCell ref="R3:T3"/>
    <mergeCell ref="U3:W3"/>
    <mergeCell ref="X3:Z3"/>
    <mergeCell ref="AA3:AC3"/>
    <mergeCell ref="AD2:AD4"/>
    <mergeCell ref="AE2:AE4"/>
    <mergeCell ref="AF2:AF4"/>
    <mergeCell ref="AG2:AG4"/>
    <mergeCell ref="AH2:AH4"/>
    <mergeCell ref="F10:H11"/>
    <mergeCell ref="I10:K11"/>
    <mergeCell ref="L10:T10"/>
    <mergeCell ref="AF10:AF12"/>
    <mergeCell ref="AG10:AG12"/>
    <mergeCell ref="AH10:AH12"/>
    <mergeCell ref="A9:AI9"/>
    <mergeCell ref="A10:A12"/>
    <mergeCell ref="A1:AI1"/>
    <mergeCell ref="A2:A4"/>
    <mergeCell ref="B2:B4"/>
    <mergeCell ref="C2:C4"/>
    <mergeCell ref="D2:D4"/>
    <mergeCell ref="E2:E4"/>
    <mergeCell ref="F2:H3"/>
    <mergeCell ref="I2:K3"/>
    <mergeCell ref="L2:T2"/>
    <mergeCell ref="U2:AC2"/>
  </mergeCells>
  <conditionalFormatting sqref="R13 R5:R8 R16">
    <cfRule type="expression" priority="1" dxfId="100" stopIfTrue="1">
      <formula>NOT(ISERROR(SEARCH("x",R5)))</formula>
    </cfRule>
  </conditionalFormatting>
  <conditionalFormatting sqref="L13:AC13 L5:AC8 L16:AC16">
    <cfRule type="expression" priority="2" dxfId="100" stopIfTrue="1">
      <formula>NOT(ISERROR(SEARCH("n",L5)))</formula>
    </cfRule>
  </conditionalFormatting>
  <printOptions/>
  <pageMargins left="0.25" right="0.25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milan</cp:lastModifiedBy>
  <cp:lastPrinted>2016-06-05T09:23:35Z</cp:lastPrinted>
  <dcterms:created xsi:type="dcterms:W3CDTF">1997-01-24T11:07:25Z</dcterms:created>
  <dcterms:modified xsi:type="dcterms:W3CDTF">2016-06-05T09:24:26Z</dcterms:modified>
  <cp:category/>
  <cp:version/>
  <cp:contentType/>
  <cp:contentStatus/>
</cp:coreProperties>
</file>